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energyinstitute.sharepoint.com/sites/GOffshoreWind/G Work Programme/Assessment tools/"/>
    </mc:Choice>
  </mc:AlternateContent>
  <xr:revisionPtr revIDLastSave="114" documentId="13_ncr:1_{D272FBE6-D268-4FA8-8755-9F546D869796}" xr6:coauthVersionLast="47" xr6:coauthVersionMax="47" xr10:uidLastSave="{35AC5702-78D2-4EC8-A460-02B3CFF024CA}"/>
  <bookViews>
    <workbookView xWindow="-26235" yWindow="-3195" windowWidth="25485" windowHeight="15195" tabRatio="910" firstSheet="3" activeTab="2" xr2:uid="{01C43A5C-9304-4222-9B73-FC39C1337933}"/>
  </bookViews>
  <sheets>
    <sheet name="Revisions&amp;Action Log" sheetId="27" r:id="rId1"/>
    <sheet name="Acronyms" sheetId="20" r:id="rId2"/>
    <sheet name="Instructions" sheetId="38" r:id="rId3"/>
    <sheet name="Dashboard" sheetId="24" r:id="rId4"/>
    <sheet name="2. Risk assessment" sheetId="28" r:id="rId5"/>
    <sheet name="3. Generic requirements" sheetId="29" r:id="rId6"/>
    <sheet name="4. Vessel push on transfer" sheetId="30" r:id="rId7"/>
    <sheet name="5. Transfers between vessels" sheetId="31" r:id="rId8"/>
    <sheet name="6. Transfers using W2W" sheetId="33" r:id="rId9"/>
    <sheet name="7. Transfers via PTC" sheetId="32" r:id="rId10"/>
    <sheet name="8. Transfer via heave comp lift" sheetId="35" r:id="rId11"/>
    <sheet name="9. PPE and system requirements" sheetId="36" r:id="rId12"/>
    <sheet name="10. Use of Immersion suits" sheetId="37" r:id="rId13"/>
    <sheet name="Scoring" sheetId="26" r:id="rId14"/>
    <sheet name="Weights" sheetId="25" r:id="rId15"/>
  </sheets>
  <definedNames>
    <definedName name="_xlnm.Print_Area" localSheetId="12">'10. Use of Immersion suits'!$A$1:$G$8</definedName>
    <definedName name="_xlnm.Print_Area" localSheetId="4">'2. Risk assessment'!$A$1:$G$12</definedName>
    <definedName name="_xlnm.Print_Area" localSheetId="5">'3. Generic requirements'!$A$1:$G$18</definedName>
    <definedName name="_xlnm.Print_Area" localSheetId="6">'4. Vessel push on transfer'!$A$1:$G$12</definedName>
    <definedName name="_xlnm.Print_Area" localSheetId="7">'5. Transfers between vessels'!$A$1:$G$10</definedName>
    <definedName name="_xlnm.Print_Area" localSheetId="8">'6. Transfers using W2W'!$A$1:$G$19</definedName>
    <definedName name="_xlnm.Print_Area" localSheetId="9">'7. Transfers via PTC'!$A$1:$G$10</definedName>
    <definedName name="_xlnm.Print_Area" localSheetId="10">'8. Transfer via heave comp lift'!$A$1:$G$10</definedName>
    <definedName name="_xlnm.Print_Area" localSheetId="11">'9. PPE and system requirements'!$A$1:$G$9</definedName>
    <definedName name="_xlnm.Print_Area" localSheetId="1">Acronyms!$A$1:$J$24</definedName>
    <definedName name="_xlnm.Print_Area" localSheetId="3">Dashboard!$A$1:$J$44</definedName>
    <definedName name="_xlnm.Print_Area" localSheetId="0">'Revisions&amp;Action Log'!$A$1:$I$11</definedName>
    <definedName name="_xlnm.Print_Titles" localSheetId="12">'10. Use of Immersion suits'!$1:$2</definedName>
    <definedName name="_xlnm.Print_Titles" localSheetId="4">'2. Risk assessment'!$1:$2</definedName>
    <definedName name="_xlnm.Print_Titles" localSheetId="5">'3. Generic requirements'!$1:$2</definedName>
    <definedName name="_xlnm.Print_Titles" localSheetId="6">'4. Vessel push on transfer'!$1:$2</definedName>
    <definedName name="_xlnm.Print_Titles" localSheetId="7">'5. Transfers between vessels'!$1:$2</definedName>
    <definedName name="_xlnm.Print_Titles" localSheetId="8">'6. Transfers using W2W'!$1:$2</definedName>
    <definedName name="_xlnm.Print_Titles" localSheetId="9">'7. Transfers via PTC'!$1:$2</definedName>
    <definedName name="_xlnm.Print_Titles" localSheetId="10">'8. Transfer via heave comp lift'!$1:$2</definedName>
    <definedName name="_xlnm.Print_Titles" localSheetId="11">'9. PPE and system requirements'!$1:$2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0" i="26" l="1"/>
  <c r="E19" i="26" s="1"/>
  <c r="D20" i="26"/>
  <c r="D19" i="26" s="1"/>
  <c r="C11" i="25" s="1"/>
  <c r="E18" i="26"/>
  <c r="H29" i="24" s="1"/>
  <c r="I29" i="24" s="1"/>
  <c r="D18" i="26"/>
  <c r="D17" i="26" s="1"/>
  <c r="F28" i="24" s="1"/>
  <c r="G28" i="24" s="1"/>
  <c r="E16" i="26"/>
  <c r="H27" i="24" s="1"/>
  <c r="I27" i="24" s="1"/>
  <c r="D16" i="26"/>
  <c r="D15" i="26" s="1"/>
  <c r="D14" i="26"/>
  <c r="D13" i="26" s="1"/>
  <c r="C8" i="25" s="1"/>
  <c r="D12" i="26"/>
  <c r="D11" i="26" s="1"/>
  <c r="C7" i="25" s="1"/>
  <c r="D10" i="26"/>
  <c r="D9" i="26" s="1"/>
  <c r="F20" i="24" s="1"/>
  <c r="G20" i="24" s="1"/>
  <c r="D8" i="26"/>
  <c r="D7" i="26" s="1"/>
  <c r="E6" i="26"/>
  <c r="H17" i="24" s="1"/>
  <c r="I17" i="24" s="1"/>
  <c r="D6" i="26"/>
  <c r="D5" i="26" s="1"/>
  <c r="F16" i="24" s="1"/>
  <c r="G16" i="24" s="1"/>
  <c r="D4" i="26"/>
  <c r="E4" i="26"/>
  <c r="B3" i="25"/>
  <c r="B4" i="25"/>
  <c r="B5" i="25"/>
  <c r="B6" i="25"/>
  <c r="B7" i="25"/>
  <c r="B8" i="25"/>
  <c r="B9" i="25"/>
  <c r="B10" i="25"/>
  <c r="B11" i="25"/>
  <c r="F4" i="25"/>
  <c r="F5" i="25"/>
  <c r="F6" i="25"/>
  <c r="F7" i="25"/>
  <c r="F8" i="25"/>
  <c r="F9" i="25"/>
  <c r="F10" i="25"/>
  <c r="F11" i="25"/>
  <c r="F3" i="25"/>
  <c r="E18" i="25"/>
  <c r="E14" i="26"/>
  <c r="H25" i="24" s="1"/>
  <c r="I25" i="24" s="1"/>
  <c r="E12" i="26"/>
  <c r="E10" i="26"/>
  <c r="H21" i="24" s="1"/>
  <c r="I21" i="24" s="1"/>
  <c r="E8" i="26"/>
  <c r="E7" i="26" s="1"/>
  <c r="D2" i="26" l="1"/>
  <c r="E17" i="26"/>
  <c r="E15" i="26"/>
  <c r="F27" i="24"/>
  <c r="G27" i="24" s="1"/>
  <c r="E13" i="26"/>
  <c r="D8" i="25" s="1"/>
  <c r="E11" i="26"/>
  <c r="D7" i="25" s="1"/>
  <c r="E9" i="26"/>
  <c r="E2" i="26" s="1"/>
  <c r="E5" i="26"/>
  <c r="D11" i="25"/>
  <c r="C4" i="25"/>
  <c r="C10" i="25"/>
  <c r="C6" i="25"/>
  <c r="H19" i="24"/>
  <c r="I19" i="24" s="1"/>
  <c r="F19" i="24"/>
  <c r="G19" i="24" s="1"/>
  <c r="C5" i="25"/>
  <c r="F18" i="24"/>
  <c r="H18" i="24"/>
  <c r="I18" i="24" s="1"/>
  <c r="D5" i="25"/>
  <c r="C9" i="25"/>
  <c r="D9" i="25"/>
  <c r="F24" i="24"/>
  <c r="G24" i="24" s="1"/>
  <c r="F25" i="24"/>
  <c r="G25" i="24" s="1"/>
  <c r="H23" i="24"/>
  <c r="I23" i="24" s="1"/>
  <c r="F23" i="24"/>
  <c r="G23" i="24" s="1"/>
  <c r="F22" i="24"/>
  <c r="G22" i="24" s="1"/>
  <c r="F21" i="24"/>
  <c r="G21" i="24" s="1"/>
  <c r="F17" i="24"/>
  <c r="G17" i="24" s="1"/>
  <c r="F15" i="24"/>
  <c r="G15" i="24" s="1"/>
  <c r="D3" i="26"/>
  <c r="E3" i="26"/>
  <c r="F29" i="24"/>
  <c r="G29" i="24" s="1"/>
  <c r="F30" i="24"/>
  <c r="G30" i="24" s="1"/>
  <c r="F31" i="24"/>
  <c r="G31" i="24" s="1"/>
  <c r="F18" i="25"/>
  <c r="H15" i="24"/>
  <c r="I15" i="24" s="1"/>
  <c r="H30" i="24"/>
  <c r="H31" i="24"/>
  <c r="G18" i="24" l="1"/>
  <c r="H22" i="24"/>
  <c r="I22" i="24" s="1"/>
  <c r="H16" i="24"/>
  <c r="I16" i="24" s="1"/>
  <c r="D4" i="25"/>
  <c r="H14" i="24"/>
  <c r="I14" i="24" s="1"/>
  <c r="D3" i="25"/>
  <c r="C3" i="25"/>
  <c r="F14" i="24"/>
  <c r="G14" i="24" s="1"/>
  <c r="H28" i="24"/>
  <c r="I28" i="24" s="1"/>
  <c r="D10" i="25"/>
  <c r="H20" i="24"/>
  <c r="I20" i="24" s="1"/>
  <c r="D6" i="25"/>
  <c r="H26" i="24"/>
  <c r="I26" i="24" s="1"/>
  <c r="F26" i="24"/>
  <c r="G26" i="24" s="1"/>
  <c r="H24" i="24"/>
  <c r="I24" i="24" s="1"/>
  <c r="I31" i="24"/>
  <c r="F13" i="24" l="1"/>
  <c r="I30" i="24"/>
  <c r="D16" i="25" l="1"/>
  <c r="F16" i="25"/>
  <c r="C16" i="25" l="1"/>
  <c r="G13" i="24" l="1"/>
  <c r="H13" i="24"/>
  <c r="I13"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F12" authorId="0" shapeId="0" xr:uid="{7913E48F-7A5A-4558-8467-DEE83CADCCA5}">
      <text>
        <r>
          <rPr>
            <b/>
            <sz val="9"/>
            <color indexed="81"/>
            <rFont val="Tahoma"/>
            <family val="2"/>
          </rPr>
          <t>G+:</t>
        </r>
        <r>
          <rPr>
            <sz val="9"/>
            <color indexed="81"/>
            <rFont val="Tahoma"/>
            <family val="2"/>
          </rPr>
          <t xml:space="preserve">
This will be automatically updated by the values set in the 'Status' columns in sheets 1 to 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40A5087E-D8D6-4AA3-AD1C-7F029C0A5048}">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CEEA1947-5174-45B2-996F-A445CA12555E}">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D30400E9-8F7D-4A23-90AF-50DCE2973D2A}">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17205EE0-0905-4DDE-A909-6057E81D94A1}">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E5561BD1-A6D8-42BB-AF2E-563ED8A37205}">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6BBC1343-F63F-4DE8-B3EA-917C5C6CCFF3}">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3EC4C8E7-CD22-4238-A7EC-1618B1EB1B56}">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199DE334-C5EA-4EE3-A220-9125178C93DA}">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51DD59EA-517C-4277-A2DE-6FE509714E39}">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sharedStrings.xml><?xml version="1.0" encoding="utf-8"?>
<sst xmlns="http://schemas.openxmlformats.org/spreadsheetml/2006/main" count="413" uniqueCount="216">
  <si>
    <r>
      <rPr>
        <b/>
        <sz val="12"/>
        <color theme="1"/>
        <rFont val="Verdana"/>
        <family val="2"/>
      </rPr>
      <t>EI3429 G+ offshore wind farm transfer
2</t>
    </r>
    <r>
      <rPr>
        <b/>
        <vertAlign val="superscript"/>
        <sz val="12"/>
        <color theme="1"/>
        <rFont val="Verdana"/>
        <family val="2"/>
      </rPr>
      <t>nd</t>
    </r>
    <r>
      <rPr>
        <b/>
        <sz val="12"/>
        <color theme="1"/>
        <rFont val="Verdana"/>
        <family val="2"/>
      </rPr>
      <t xml:space="preserve"> edition, Oct 2024
</t>
    </r>
    <r>
      <rPr>
        <b/>
        <sz val="16"/>
        <color theme="1"/>
        <rFont val="Verdana"/>
        <family val="2"/>
      </rPr>
      <t xml:space="preserve">
Revisions and Action Log</t>
    </r>
  </si>
  <si>
    <t>Revision</t>
  </si>
  <si>
    <t>Comment</t>
  </si>
  <si>
    <t>R1</t>
  </si>
  <si>
    <t>R2</t>
  </si>
  <si>
    <t>R3</t>
  </si>
  <si>
    <t>R4</t>
  </si>
  <si>
    <t>R5</t>
  </si>
  <si>
    <t>Action Log</t>
  </si>
  <si>
    <t>A1</t>
  </si>
  <si>
    <t>A2</t>
  </si>
  <si>
    <t>A3</t>
  </si>
  <si>
    <t>A4</t>
  </si>
  <si>
    <t>A5</t>
  </si>
  <si>
    <t>A6</t>
  </si>
  <si>
    <t>A7</t>
  </si>
  <si>
    <t>A8</t>
  </si>
  <si>
    <t>A9</t>
  </si>
  <si>
    <t>A10</t>
  </si>
  <si>
    <t>A11</t>
  </si>
  <si>
    <t>A12</t>
  </si>
  <si>
    <t>A13</t>
  </si>
  <si>
    <r>
      <rPr>
        <b/>
        <sz val="12"/>
        <color theme="1"/>
        <rFont val="Verdana"/>
        <family val="2"/>
      </rPr>
      <t>EI3429 G+ offshore wind farm transfer
2</t>
    </r>
    <r>
      <rPr>
        <b/>
        <vertAlign val="superscript"/>
        <sz val="12"/>
        <color theme="1"/>
        <rFont val="Verdana"/>
        <family val="2"/>
      </rPr>
      <t>nd</t>
    </r>
    <r>
      <rPr>
        <b/>
        <sz val="12"/>
        <color theme="1"/>
        <rFont val="Verdana"/>
        <family val="2"/>
      </rPr>
      <t xml:space="preserve"> edition, Oct 2024
</t>
    </r>
    <r>
      <rPr>
        <b/>
        <sz val="16"/>
        <color theme="1"/>
        <rFont val="Verdana"/>
        <family val="2"/>
      </rPr>
      <t xml:space="preserve">
Acronyms and Abbreviations</t>
    </r>
  </si>
  <si>
    <t>Acronyms / Abbreviations</t>
  </si>
  <si>
    <t>Description</t>
  </si>
  <si>
    <t>ALARP, ALARA or SFAIRP</t>
  </si>
  <si>
    <t>As Low As Reasonably Practicable, As Low As Reasonably Achievable, So Far As Reasonably Practicable</t>
  </si>
  <si>
    <t>FAS</t>
  </si>
  <si>
    <t>Fall Arrest System</t>
  </si>
  <si>
    <t>HAVS</t>
  </si>
  <si>
    <t>Hand-arm Vibration Symdrome</t>
  </si>
  <si>
    <t>HAZID</t>
  </si>
  <si>
    <t>Hazard Identification</t>
  </si>
  <si>
    <t>HSE</t>
  </si>
  <si>
    <t>Health Safety and Environmental</t>
  </si>
  <si>
    <t>H&amp;S</t>
  </si>
  <si>
    <t>Health and Safety</t>
  </si>
  <si>
    <t>MEWP</t>
  </si>
  <si>
    <t>Mobile Elevated Work Platform</t>
  </si>
  <si>
    <t>PFD</t>
  </si>
  <si>
    <t>Personal Floatation Device</t>
  </si>
  <si>
    <t>PLB</t>
  </si>
  <si>
    <t>Personal Location Beacon</t>
  </si>
  <si>
    <t>PPE</t>
  </si>
  <si>
    <t>Personal Protective Equipment</t>
  </si>
  <si>
    <t>PM</t>
  </si>
  <si>
    <t>Project Manager</t>
  </si>
  <si>
    <t>RAC</t>
  </si>
  <si>
    <t>Risk Acceptance Criteria</t>
  </si>
  <si>
    <t>RAMS</t>
  </si>
  <si>
    <t>Risk Assessments and Method Statements</t>
  </si>
  <si>
    <t>RCA</t>
  </si>
  <si>
    <t>Root Cause Analysis</t>
  </si>
  <si>
    <t>RPE</t>
  </si>
  <si>
    <t>Respiratory Protective Equipment</t>
  </si>
  <si>
    <t>SIMOPS</t>
  </si>
  <si>
    <t>Simultaneous Operations</t>
  </si>
  <si>
    <t>SSOW</t>
  </si>
  <si>
    <t>Safe Systems of Work</t>
  </si>
  <si>
    <t>WAH</t>
  </si>
  <si>
    <t>Work at Height</t>
  </si>
  <si>
    <t>Manual and Scoring</t>
  </si>
  <si>
    <t>Tab</t>
  </si>
  <si>
    <t>Manual for use</t>
  </si>
  <si>
    <t>Before you begin</t>
  </si>
  <si>
    <t xml:space="preserve">Review and understand the G+ Guidance document, applicable legislation, regulations and standards prior to completing this document. </t>
  </si>
  <si>
    <t>Navigation</t>
  </si>
  <si>
    <t>Do not move tab locations or adjust formulas.  This affects the integrity of data and the graphics.  Do not hide or unhide rows and columns.</t>
  </si>
  <si>
    <t xml:space="preserve">All Assessment Status fields are set to 'Not Assessed' as default.						</t>
  </si>
  <si>
    <t>Complete the assessment using each applicable tab in this file. Results will be included in the Dashboard.</t>
  </si>
  <si>
    <t>Using the assessment questions as a prompt, determine the status of each question.  Over-optimistic estimating will not give a realistic viewpoint therefore honesty and a goal of continual improvement are encouraged.</t>
  </si>
  <si>
    <t>Use the  drop downs (No/ Partial / Yes/ Not assessed) to select your answer for each topic.</t>
  </si>
  <si>
    <t>As you work through the tool, results will automatically populate into the Dashboard, based on your answers.</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</si>
  <si>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</si>
  <si>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The reset button on the Dashboard may be used to reset the file and start again.</t>
  </si>
  <si>
    <t>Recording results</t>
  </si>
  <si>
    <t xml:space="preserve">Once completed we recommend saving the document with an appropriate name, date and phase to ensure accurate record keeping.  </t>
  </si>
  <si>
    <t>Scoring scale</t>
  </si>
  <si>
    <t>No</t>
  </si>
  <si>
    <t>Indicates there was no evidence to indicate implementation at the time of assessment.</t>
  </si>
  <si>
    <t>Partial</t>
  </si>
  <si>
    <t>Indicates there was inconsistent evidence, a potential lack of understanding or limited resources at the time of assessment.</t>
  </si>
  <si>
    <t>Yes</t>
  </si>
  <si>
    <t>Indicates there was an established, well understood evidence in place at the time of assessment.</t>
  </si>
  <si>
    <r>
      <t>EI3429 G+ offshore wind farm transfer
2</t>
    </r>
    <r>
      <rPr>
        <b/>
        <vertAlign val="superscript"/>
        <sz val="16"/>
        <color theme="1"/>
        <rFont val="Verdana"/>
        <family val="2"/>
      </rPr>
      <t>nd</t>
    </r>
    <r>
      <rPr>
        <b/>
        <sz val="16"/>
        <color theme="1"/>
        <rFont val="Verdana"/>
        <family val="2"/>
      </rPr>
      <t xml:space="preserve"> edition, Oct 2024
Checklist Summary Reportg</t>
    </r>
  </si>
  <si>
    <t>GPG reference: https://www.gplusoffshorewind.com/__data/assets/pdf_file/0008/763523/Good-practice-guideline-Offshore-wind-farm-transfer.pdf</t>
  </si>
  <si>
    <t>Implementation  level</t>
  </si>
  <si>
    <t>Phase Checked</t>
  </si>
  <si>
    <t>Jurisdiction</t>
  </si>
  <si>
    <t>Reference</t>
  </si>
  <si>
    <t>Date</t>
  </si>
  <si>
    <t>Reviewer(s)</t>
  </si>
  <si>
    <t>Assessment Status</t>
  </si>
  <si>
    <t>Maturity 
Level (weighted)</t>
  </si>
  <si>
    <t>Overall Level</t>
  </si>
  <si>
    <t>Risk Assessment</t>
  </si>
  <si>
    <t>-</t>
  </si>
  <si>
    <t>Generic Requirements for all methods of transfer</t>
  </si>
  <si>
    <t>Vessel Push On Transfer</t>
  </si>
  <si>
    <t>Transfers between vessels</t>
  </si>
  <si>
    <t>Transfers using W2W Gangways</t>
  </si>
  <si>
    <t>Transfers using lifting via personnel transfer capsule (PTC)</t>
  </si>
  <si>
    <t>Transfer via heave compensated lifting</t>
  </si>
  <si>
    <t>PPE and System Requirements for Transfer</t>
  </si>
  <si>
    <t>Use of Immersion Suits during standard vessel push on transfer</t>
  </si>
  <si>
    <t>EI3429 G+ offshore wind farm transfer</t>
  </si>
  <si>
    <t>Item</t>
  </si>
  <si>
    <t>Question</t>
  </si>
  <si>
    <t>Status</t>
  </si>
  <si>
    <t>Supporting comments</t>
  </si>
  <si>
    <t>Actions</t>
  </si>
  <si>
    <t>Owner</t>
  </si>
  <si>
    <t xml:space="preserve">Date </t>
  </si>
  <si>
    <t>Risk assessment</t>
  </si>
  <si>
    <t>Can the operator's approach to risk management be demonstrated to identify all reasonably foreseeable hazards?</t>
  </si>
  <si>
    <t>Not Assessed</t>
  </si>
  <si>
    <t>Are the risks associated with each hazard reduced such that the time, cost, and effort of further risk reduction measures are grossly disproportionate to the additional risk reduction gained?</t>
  </si>
  <si>
    <t>Has the operator identified a suitable approach to risk assessment and management, such as ALARP, ALARA or SFAIRP?</t>
  </si>
  <si>
    <t>Has the operator identified local and international codes of practices, standards and legislation and have these requirements been met?</t>
  </si>
  <si>
    <t>Does the operator use a risk assessment process that is appropriate to the scale of and lifecycle stage phase of the installation?</t>
  </si>
  <si>
    <t>Does the risk assessment process take into account the whole project lifecycle? (including installation to decommissioning)</t>
  </si>
  <si>
    <t>Does the risk assessment process identify and integrate suitably qualified and experienced personnel throughout the process?</t>
  </si>
  <si>
    <t>Does the Hazard Identification process/methodology include a multidisciplinary  team with appropriate competencies and relevant experience, to ensure that all reasonably foreseeable hazards are identified?</t>
  </si>
  <si>
    <t>2.4, 2.5</t>
  </si>
  <si>
    <t>Does the risk assessment process identify and prioritise protective measures?</t>
  </si>
  <si>
    <t>Does the risk assessment process evaluate hazards based on the worst case severity and the likelihood that this severity occurs?</t>
  </si>
  <si>
    <t>Where appropriate, does the risk assessment process include the use of quantified risk assessment techniques?</t>
  </si>
  <si>
    <t>Does the risk assessment process identify Risk Acceptance Criteria (RAC) that meet minimum legislative requirements?</t>
  </si>
  <si>
    <t xml:space="preserve">Have the risks associated with each identified hazard been evaluated against the RAC? </t>
  </si>
  <si>
    <t>Does the risk assessment process identify appropriate further risk reduction methods when necessary? (When RAC are not met)</t>
  </si>
  <si>
    <t xml:space="preserve">Where appropriate, have qualified methods, such as a Bowtie analysis, been used to support the determination of tolerability for risks? </t>
  </si>
  <si>
    <t>Does the risk assessment process support the writing of safety justifications that demonstrate that risks are  acceptably reduced such that the time, cost, and effort of further risk reduction measures are grossly disproportionate to the additional risk reduction achieved?</t>
  </si>
  <si>
    <t xml:space="preserve">Does the risk assessment process enable continuous improvement through re-assessment at regular time intervals, or through significant project / facility changes? </t>
  </si>
  <si>
    <t>Have time intervals or significant project / facility changes for re-assessment been identified in line with any legislative or organisational requirements?</t>
  </si>
  <si>
    <t>3.1.2</t>
  </si>
  <si>
    <t>Have the role and the responsibilities specific to the Ship Captain been defined, are appropriate, are documented and have been understood? (e.g. ensuring personnel are instructed according to procedure, carrying out communications check, authorising transfer)</t>
  </si>
  <si>
    <t>Has the role and the responsibilities specific to the Deckhand been defined, are appropriate, are documented and have been understood? (e.g. ensuring safety of personnel on board the vessel and during transfer, other responsibilities defined in procedures)</t>
  </si>
  <si>
    <t>Has the role and the responsibilities specific to the Transferee been defined, are appropriate, are documented and have been understood? (e.g. complying with vessel safety policies and instructions, familiar with procedure, wearing correct PPE)</t>
  </si>
  <si>
    <t>3.1.2, 3.2.2</t>
  </si>
  <si>
    <t>For all lifts, is a lift plan in place prior to commencement of the transfer?</t>
  </si>
  <si>
    <t>Is the lift plan completed by a suitably qualified and experienced person?</t>
  </si>
  <si>
    <t>Have emergency procedures (e.g. man overboard) been outlined?</t>
  </si>
  <si>
    <t xml:space="preserve">Aare all personnel aware of their role and requirements in an emergency scenario? </t>
  </si>
  <si>
    <t>Are personnel suitably trained, qualified and experienced  to undertake their role in emergency procedures?</t>
  </si>
  <si>
    <t xml:space="preserve">Are emergency procedures practiced at suitable time intervals, such that personnel retain competency in their specific roles in an emergency scenario? </t>
  </si>
  <si>
    <t>Are any gaps in knowledge / experience / competence identified and corrected through relevant training or reassignment of roles?</t>
  </si>
  <si>
    <t>3.2.1</t>
  </si>
  <si>
    <t xml:space="preserve">Has the operator identified what qualifications, training and familiarisation are required for each of the personnel roles for each transfer method? </t>
  </si>
  <si>
    <t>Is there a training plan in place, including a record of personnel qualifications and training?</t>
  </si>
  <si>
    <t>Does the operating company have a defined competency management process to ensure all personnel involved in transfers are suitably experienced and competent in their role?</t>
  </si>
  <si>
    <t>Are vessel crews proficient in a common language?</t>
  </si>
  <si>
    <t>3.2.2</t>
  </si>
  <si>
    <t>Have the site-specific training and familiarisation needs been identified, including a site-specific transfer induction?</t>
  </si>
  <si>
    <t>Have the different roles and responsibilities of personnel required for to Vessel Push On Transfer been identified and defined? (e.g. Ship Captain, Deckhand, Transferee, etc.)</t>
  </si>
  <si>
    <t>Has the role and the responsibilities specific Vessel Push On Transfer for the Ship Captain been defined, are appropriate, are documented and have been understood? (e.g. ensuring stable positioning of vessel, communicating with transferee, maintaining weather watch)</t>
  </si>
  <si>
    <t>Has the role and the responsibilities specific Vessel Push On Transfer for the Deckhand been defined, are appropriate, are documented and have been understood? (e.g. communicating with transferee for when it is safe to transfer, assisting transferee with transfer, pre-transfer checks)</t>
  </si>
  <si>
    <t>Has the role the and responsibilities specific Vessel Push On Transfer for the Transferee been defined, are appropriate, are documented and have been understood? (e.g. ensuring bags do not interfere with PPE, confirming operation of fall arrest system (FAS), deciding if transfer is within their capability)</t>
  </si>
  <si>
    <t xml:space="preserve">Has the operating company written a vessel push on procedure and has this been peer reviewed by personnel who are involved in the transfer? Has this procedure been distributed to appropriate personnel who authorise and have responsibilities in the transfer? </t>
  </si>
  <si>
    <t>Does the transfer authorisation procedure account for the vessel type theoretical limits, vessel performance and any other relevant external factors?</t>
  </si>
  <si>
    <t>Have site-specific procedures been documented and distributed to relevant personnel?</t>
  </si>
  <si>
    <t>Are there procedural arrangements to recover transferees in the event of a hang-up from the FAS?</t>
  </si>
  <si>
    <t>Does transfer between vessels allow for a level or near level transfer?</t>
  </si>
  <si>
    <t>If stepping over onto a boat landing ladder, does the design meet the same requirements as landing on offshore structures?</t>
  </si>
  <si>
    <t>Is a FAS provided if there is a risk of falling from height?</t>
  </si>
  <si>
    <t>Has vessel specific hazard identification taken place to identify hazards relevant to transfer between vessels?</t>
  </si>
  <si>
    <t>Has the operating company written a transfer between vessels procedure and has this been peer reviewed by personnel who are involved in the transfer?</t>
  </si>
  <si>
    <t xml:space="preserve">Has this procedure for transfer between vessels been distributed to appropriate personnel who authorise and have responsibilities in the transfer? </t>
  </si>
  <si>
    <t>Does the procedure include steps for the means of positioning the larger vessel to allow for the push on force of the CTV?</t>
  </si>
  <si>
    <t>Have the different roles and responsibilities of personnel required for Transfer Using W2W Gangways been identified and defined? (e.g. Ship Captain, Deckhand, Transferee, Gangway Operator etc.)</t>
  </si>
  <si>
    <t>Has the role and the responsibilities specific to Transfer Using W2W Gangways for the Ship Captain been defined, are appropriate, are documented and have been understood? (e.g. conducting appropriate planning of operations, ensuring that dynamic positioning is established, communications check)</t>
  </si>
  <si>
    <t>Has the role and the responsibilities specific to Transfer Using W2W Gangways for the Gangway Operator been defined, are appropriate, are documented and have been understood? (e.g. ensuring communications with the bridge deck are functional, testing gangway operation delay, confirming working limits)</t>
  </si>
  <si>
    <t>Has the role and the responsibilities specific to Transfer Using W2W Gangways for the Other Personnel been defined, are appropriate, are documented and have been understood?</t>
  </si>
  <si>
    <t xml:space="preserve">Has the operating company written a transfer via W2W gangway procedure and has this been peer reviewed by personnel who are involved in the transfer?  </t>
  </si>
  <si>
    <t>Has this procedure for transfer via W2W gangway been distributed to appropriate personnel who authorise and have responsibilities in the transfer?</t>
  </si>
  <si>
    <t>Is the operator aware of the vessel requirements for completing transfer using W2W gangways?</t>
  </si>
  <si>
    <t>Has an suitable vessel been selected to integrate the W2W gangway, including appropriate positioning capability to hold station with the required accuracy in anticipated operating conditions.</t>
  </si>
  <si>
    <t>Is the gangway integrated within the vessel?</t>
  </si>
  <si>
    <t>Are the workability limits for the gangway known and included in the procedure?</t>
  </si>
  <si>
    <t>Do the procedures for the DP and Gangway Operators include instructions for establishing and maintaining  position and indications for when positioning limits have been reached?</t>
  </si>
  <si>
    <t>6.2, 6.3</t>
  </si>
  <si>
    <t>Are personnel trained in the correct use of the gangway under normal conditions?</t>
  </si>
  <si>
    <t xml:space="preserve">Are personnel given a gangway induction that includes knowledge of an appropriate response to visual and auditory alarms for an emergency gangway retraction? </t>
  </si>
  <si>
    <t>Are transferees aware of the procedure for making safe during an emergency gangway retraction?</t>
  </si>
  <si>
    <t>Does the gangway design include redundancy of critical parts so that a failure on one component never leads to an unacceptable risk to transferees? (e.g. including a power reserve or non-vessel-dependent emergency power mode)</t>
  </si>
  <si>
    <t>Does the emergency procedure include steps for a recovery procedure in the situation where a transferee is stuck on offshore installations and the redundancy of the gangway is affected?</t>
  </si>
  <si>
    <t>Have the different roles and responsibilities of personnel required for Transfer using PTC Capsules been identified and defined? (e.g. Ship Captain, Deckhand, Transferee, Gangway Operator etc.)</t>
  </si>
  <si>
    <t>Has the role and the responsibilities specific to Transfer using PTC Capsules for the Ship Captain been defined, are appropriate, are documented and have been understood? (e.g. conducting appropriate planning of operations, ensuring that dynamic positioning is established, maintaining weather watch)</t>
  </si>
  <si>
    <t>Has the role and the responsibilities specific to Transfer using PTC Capsules for the Deckhand been defined, are appropriate, are documented and have been understood? (e.g. preparation and testing of PTC, ensuring transferees have correct and function PPE, securely loading bags and luggage)</t>
  </si>
  <si>
    <t>Has the role and the responsibilities specific to Transfer using PTC Capsules for the Crane Operator been defined, are appropriate, correctly documented and have been understood? (e.g. establishing communication with bridge and deckhand, testing crane operation, controlling the crane)</t>
  </si>
  <si>
    <t>Has the role and the responsibilities specific to Transfer using PTC Capsules for the Other Personnel been defined, are appropriate, are documented and have been understood?</t>
  </si>
  <si>
    <t>Does the PTC and crane design allow for redundancy of critical parts so that a technical failure of any one component never leads to unacceptable risk to transferees?</t>
  </si>
  <si>
    <t>Do the emergency procedures include a process for a recovery procedure in the situation where a transferee is stuck on offshore installations and the redundancy of the PTC is affected?</t>
  </si>
  <si>
    <t>Have the different roles and responsibilities of personnel required for Transfer via Heave Compensated Lifting been identified and defined? (e.g. Ship Captain, Deckhand, Transferee, Gangway Operator etc.)</t>
  </si>
  <si>
    <t>Has the role and the responsibilities specific to transfer via heave compensated lifting for the Vessel Captain been defined, are appropriate, are documented and have been understood? (e.g. ensuring stable positioning is established, ensuring they can communicate with transferees and deckhands if required)</t>
  </si>
  <si>
    <t>Has the role and the responsibilities specific to transfer via heave compensated lifting for the Deckhand been defined, are appropriate, are documented and have been understood? (e.g. testing and inspection of lifting equipment, ensuring transferees have correct and functioning PPE, assessing metocean conditions)</t>
  </si>
  <si>
    <t>Has the role and the responsibilities specific to transfer via heave compensated lifting for the Crane Operator been defined, are appropriate, are documented and have been understood? (e.g. establishing communication with Captain and Deckhand, monitoring the lift and ensuring safety of transferee)</t>
  </si>
  <si>
    <t>Has the role and the responsibilities specific to transfer via heave compensated lifting for the Transferee been defined, are appropriate, are documented and have been understood? (e.g. deciding if the transfer is within personal capabilities, ensuring master link is connected correctly, ensuring large bags are not carried)</t>
  </si>
  <si>
    <t>Have the role and responsibilities specific to Transfer via Heave Compensated Lifting for Other Personnel been defined, are appropriate, are documented and have been understood?</t>
  </si>
  <si>
    <t>Are Transferees provided with a Personal Flotation Device (PFD) that provides 275Nm of buoyancy?</t>
  </si>
  <si>
    <t xml:space="preserve">If helicopters are also used on site, has the risk assessment considered the different needs of Personal Floatation Devices (PFDs) between transferees and helicopter passengers? </t>
  </si>
  <si>
    <t xml:space="preserve">Are transferees provided with a Personal Locator Beacon (PLB) which is installed on a PFD? </t>
  </si>
  <si>
    <t>Has an appropriate PLB been chosen that is compatible with the systems already in in place on site i.e. does the PLB provide sufficient information that a person in the water can be located?</t>
  </si>
  <si>
    <t>Have the conditions that affect the FAS on a heaving vessel been considered in the risk assessment and suitable protections been put in place? (full conditions list included in section 9.3)</t>
  </si>
  <si>
    <t>Have personnel involved in transfer been provided with suitable PPE?</t>
  </si>
  <si>
    <t>Has the use of immersion suits during vessel push on transfer been evaluated using a risk-based approach? Were active technicians included in this process? Were local conditions taken into consideration?</t>
  </si>
  <si>
    <t>Has a procedure for the use of immersion suits been created, with consultation from active personnel and with consideration of local conditions, and distributed to relevant personnel?</t>
  </si>
  <si>
    <t>Does the risk assessment for immersion suit use consider transferee and vessel crew competencies?</t>
  </si>
  <si>
    <t>Does the operator include performance standards in their emergency response plans?</t>
  </si>
  <si>
    <t>Have immersion suits been evaluated for compatibility  with PFDs and climbing harnesses?</t>
  </si>
  <si>
    <t>Section</t>
  </si>
  <si>
    <t>Assessment</t>
  </si>
  <si>
    <t>Maturity</t>
  </si>
  <si>
    <t>Weight</t>
  </si>
  <si>
    <t>Weights (normalized)</t>
  </si>
  <si>
    <t>Average maturity</t>
  </si>
  <si>
    <t>Weighted maturity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</si>
</sst>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theme="1"/>
      <name val="Calibri"/>
      <family val="2"/>
      <scheme val="minor"/>
    </font>
    <font>
      <sz val="8"/>
      <name val="Calibri"/>
      <family val="2"/>
      <scheme val="minor"/>
    </font>
    <font>
      <sz val="11"/>
      <color theme="1"/>
      <name val="Verdana"/>
      <family val="2"/>
    </font>
    <font>
      <b/>
      <sz val="11"/>
      <color theme="0"/>
      <name val="Verdana"/>
      <family val="2"/>
    </font>
    <font>
      <b/>
      <sz val="16"/>
      <color theme="1"/>
      <name val="Verdana"/>
      <family val="2"/>
    </font>
    <font>
      <sz val="9"/>
      <color indexed="81"/>
      <name val="Tahoma"/>
      <family val="2"/>
    </font>
    <font>
      <b/>
      <sz val="9"/>
      <color indexed="81"/>
      <name val="Tahoma"/>
      <family val="2"/>
    </font>
    <font>
      <b/>
      <sz val="11"/>
      <color rgb="FFFF0000"/>
      <name val="Verdana"/>
      <family val="2"/>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theme="0"/>
      <name val="Aptos"/>
      <family val="2"/>
    </font>
    <font>
      <sz val="8"/>
      <color theme="1"/>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sz val="11"/>
      <color theme="1"/>
      <name val="Aptos"/>
      <family val="2"/>
    </font>
    <font>
      <sz val="11"/>
      <color rgb="FF000000"/>
      <name val="Aptos"/>
      <family val="2"/>
    </font>
    <font>
      <b/>
      <sz val="16"/>
      <color theme="1"/>
      <name val="Aptos"/>
      <family val="2"/>
    </font>
    <font>
      <b/>
      <sz val="14"/>
      <color theme="0"/>
      <name val="Aptos"/>
      <family val="2"/>
    </font>
    <font>
      <sz val="14"/>
      <color theme="1"/>
      <name val="Aptos"/>
      <family val="2"/>
    </font>
    <font>
      <b/>
      <sz val="11"/>
      <color rgb="FFFF0000"/>
      <name val="Aptos"/>
      <family val="2"/>
    </font>
    <font>
      <b/>
      <sz val="14"/>
      <color rgb="FFFF0000"/>
      <name val="Aptos"/>
      <family val="2"/>
    </font>
    <font>
      <b/>
      <vertAlign val="superscript"/>
      <sz val="16"/>
      <color theme="1"/>
      <name val="Verdana"/>
      <family val="2"/>
    </font>
    <font>
      <sz val="12"/>
      <color theme="1"/>
      <name val="Aptos"/>
      <family val="2"/>
    </font>
    <font>
      <b/>
      <sz val="12"/>
      <color theme="1"/>
      <name val="Verdana"/>
      <family val="2"/>
    </font>
    <font>
      <b/>
      <vertAlign val="superscript"/>
      <sz val="12"/>
      <color theme="1"/>
      <name val="Verdana"/>
      <family val="2"/>
    </font>
  </fonts>
  <fills count="9">
    <fill>
      <patternFill patternType="none"/>
    </fill>
    <fill>
      <patternFill patternType="gray125"/>
    </fill>
    <fill>
      <patternFill patternType="solid">
        <fgColor theme="0"/>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DDE5E7"/>
        <bgColor indexed="64"/>
      </patternFill>
    </fill>
  </fills>
  <borders count="32">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0" tint="-0.34998626667073579"/>
      </bottom>
      <diagonal/>
    </border>
    <border>
      <left/>
      <right/>
      <top/>
      <bottom style="thin">
        <color rgb="FF9DADBA"/>
      </bottom>
      <diagonal/>
    </border>
    <border>
      <left style="thin">
        <color rgb="FF66868F"/>
      </left>
      <right/>
      <top style="thin">
        <color rgb="FF66868F"/>
      </top>
      <bottom style="thin">
        <color rgb="FF66868F"/>
      </bottom>
      <diagonal/>
    </border>
    <border>
      <left/>
      <right style="thin">
        <color rgb="FF66868F"/>
      </right>
      <top style="thin">
        <color rgb="FF66868F"/>
      </top>
      <bottom style="thin">
        <color rgb="FF66868F"/>
      </bottom>
      <diagonal/>
    </border>
  </borders>
  <cellStyleXfs count="2">
    <xf numFmtId="0" fontId="0" fillId="0" borderId="0"/>
    <xf numFmtId="9" fontId="1" fillId="0" borderId="0" applyFont="0" applyFill="0" applyBorder="0" applyAlignment="0" applyProtection="0"/>
  </cellStyleXfs>
  <cellXfs count="158">
    <xf numFmtId="0" fontId="0" fillId="0" borderId="0" xfId="0"/>
    <xf numFmtId="0" fontId="0" fillId="2" borderId="0" xfId="0" applyFill="1"/>
    <xf numFmtId="0" fontId="0" fillId="2" borderId="0" xfId="0" applyFill="1" applyAlignment="1">
      <alignment horizontal="center"/>
    </xf>
    <xf numFmtId="0" fontId="3" fillId="2" borderId="0" xfId="0" applyFont="1" applyFill="1"/>
    <xf numFmtId="0" fontId="3" fillId="4" borderId="9" xfId="0" applyFont="1" applyFill="1" applyBorder="1"/>
    <xf numFmtId="0" fontId="3" fillId="4" borderId="11" xfId="0" applyFont="1" applyFill="1" applyBorder="1"/>
    <xf numFmtId="0" fontId="3" fillId="4" borderId="14" xfId="0" applyFont="1" applyFill="1" applyBorder="1"/>
    <xf numFmtId="0" fontId="3" fillId="4" borderId="7" xfId="0" applyFont="1" applyFill="1" applyBorder="1"/>
    <xf numFmtId="0" fontId="3" fillId="4" borderId="8" xfId="0" applyFont="1" applyFill="1" applyBorder="1"/>
    <xf numFmtId="0" fontId="3" fillId="4" borderId="10" xfId="0" applyFont="1" applyFill="1" applyBorder="1"/>
    <xf numFmtId="0" fontId="3" fillId="4" borderId="12" xfId="0" applyFont="1" applyFill="1" applyBorder="1"/>
    <xf numFmtId="0" fontId="4" fillId="4" borderId="0" xfId="0" applyFont="1" applyFill="1" applyAlignment="1">
      <alignment horizontal="center" vertical="center"/>
    </xf>
    <xf numFmtId="0" fontId="3" fillId="4" borderId="13" xfId="0" applyFont="1" applyFill="1" applyBorder="1"/>
    <xf numFmtId="0" fontId="5" fillId="4" borderId="0" xfId="0" applyFont="1" applyFill="1" applyAlignment="1">
      <alignment horizontal="left" vertical="center" wrapText="1"/>
    </xf>
    <xf numFmtId="0" fontId="5" fillId="4" borderId="0" xfId="0" applyFont="1" applyFill="1" applyAlignment="1">
      <alignment horizontal="left" vertical="center"/>
    </xf>
    <xf numFmtId="0" fontId="8" fillId="2" borderId="0" xfId="0" applyFont="1" applyFill="1"/>
    <xf numFmtId="0" fontId="10" fillId="6" borderId="4" xfId="0" applyFont="1" applyFill="1" applyBorder="1" applyAlignment="1">
      <alignment vertical="center" textRotation="90" wrapText="1"/>
    </xf>
    <xf numFmtId="0" fontId="10" fillId="6" borderId="4" xfId="0" applyFont="1" applyFill="1" applyBorder="1" applyAlignment="1">
      <alignment horizontal="center" vertical="center" textRotation="90" wrapText="1"/>
    </xf>
    <xf numFmtId="0" fontId="10" fillId="6" borderId="5" xfId="0" applyFont="1" applyFill="1" applyBorder="1" applyAlignment="1">
      <alignment vertical="center" textRotation="90" wrapText="1"/>
    </xf>
    <xf numFmtId="0" fontId="11" fillId="3" borderId="2" xfId="0" applyFont="1" applyFill="1" applyBorder="1" applyAlignment="1">
      <alignment horizontal="center" vertical="center" wrapText="1"/>
    </xf>
    <xf numFmtId="0" fontId="11" fillId="3" borderId="2" xfId="0" applyFont="1" applyFill="1" applyBorder="1" applyAlignment="1">
      <alignment vertical="center" wrapText="1"/>
    </xf>
    <xf numFmtId="0" fontId="12" fillId="7"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vertical="center" wrapText="1"/>
    </xf>
    <xf numFmtId="0" fontId="16" fillId="0" borderId="2" xfId="0" applyFont="1" applyBorder="1" applyAlignment="1">
      <alignment vertical="center" wrapText="1"/>
    </xf>
    <xf numFmtId="0" fontId="0" fillId="0" borderId="0" xfId="0" applyAlignment="1">
      <alignment wrapText="1"/>
    </xf>
    <xf numFmtId="0" fontId="17" fillId="2" borderId="20" xfId="0" applyFont="1" applyFill="1" applyBorder="1" applyAlignment="1">
      <alignment horizontal="left" vertical="center" wrapText="1"/>
    </xf>
    <xf numFmtId="0" fontId="19" fillId="2" borderId="0" xfId="0" applyFont="1" applyFill="1"/>
    <xf numFmtId="0" fontId="20" fillId="8" borderId="17" xfId="0" applyFont="1" applyFill="1" applyBorder="1" applyAlignment="1">
      <alignment horizontal="left" vertical="center" wrapText="1"/>
    </xf>
    <xf numFmtId="0" fontId="20" fillId="8" borderId="18" xfId="0" applyFont="1" applyFill="1" applyBorder="1" applyAlignment="1">
      <alignment horizontal="left" vertical="center" wrapText="1"/>
    </xf>
    <xf numFmtId="0" fontId="20" fillId="8" borderId="19" xfId="0" applyFont="1" applyFill="1" applyBorder="1" applyAlignment="1">
      <alignment horizontal="left" vertical="center" wrapText="1"/>
    </xf>
    <xf numFmtId="0" fontId="22" fillId="0" borderId="6" xfId="0" applyFont="1" applyBorder="1" applyAlignment="1">
      <alignment horizontal="center" vertical="center" wrapText="1"/>
    </xf>
    <xf numFmtId="0" fontId="21" fillId="2" borderId="0" xfId="0" applyFont="1" applyFill="1"/>
    <xf numFmtId="0" fontId="23" fillId="4" borderId="0" xfId="0" applyFont="1" applyFill="1" applyAlignment="1">
      <alignment horizontal="left" vertical="center" wrapText="1"/>
    </xf>
    <xf numFmtId="0" fontId="23" fillId="4" borderId="0" xfId="0" applyFont="1" applyFill="1" applyAlignment="1">
      <alignment horizontal="left" vertical="center"/>
    </xf>
    <xf numFmtId="9" fontId="24" fillId="6" borderId="6" xfId="1" applyFont="1" applyFill="1" applyBorder="1" applyAlignment="1">
      <alignment horizontal="center" vertical="center"/>
    </xf>
    <xf numFmtId="9" fontId="25" fillId="6" borderId="6" xfId="0" applyNumberFormat="1" applyFont="1" applyFill="1" applyBorder="1" applyAlignment="1">
      <alignment vertical="center"/>
    </xf>
    <xf numFmtId="0" fontId="26" fillId="2" borderId="0" xfId="0" applyFont="1" applyFill="1"/>
    <xf numFmtId="0" fontId="17" fillId="0" borderId="6" xfId="0" applyFont="1" applyBorder="1" applyAlignment="1">
      <alignment horizontal="center" vertical="center"/>
    </xf>
    <xf numFmtId="0" fontId="17" fillId="0" borderId="6" xfId="0" applyFont="1" applyBorder="1" applyAlignment="1">
      <alignment horizontal="center" vertical="center" wrapText="1"/>
    </xf>
    <xf numFmtId="0" fontId="17" fillId="2" borderId="6" xfId="0" applyFont="1" applyFill="1" applyBorder="1" applyAlignment="1">
      <alignment horizontal="center" vertical="center"/>
    </xf>
    <xf numFmtId="0" fontId="4" fillId="6" borderId="6" xfId="0" applyFont="1" applyFill="1" applyBorder="1" applyAlignment="1">
      <alignment horizontal="center" vertical="center"/>
    </xf>
    <xf numFmtId="0" fontId="18" fillId="7" borderId="6" xfId="0" applyFont="1" applyFill="1" applyBorder="1" applyAlignment="1">
      <alignment horizontal="center" vertical="center"/>
    </xf>
    <xf numFmtId="0" fontId="27" fillId="4" borderId="0" xfId="0" applyFont="1" applyFill="1" applyAlignment="1">
      <alignment horizontal="left" vertical="center"/>
    </xf>
    <xf numFmtId="9" fontId="0" fillId="0" borderId="0" xfId="0" applyNumberFormat="1"/>
    <xf numFmtId="0" fontId="0" fillId="0" borderId="24" xfId="0" applyBorder="1"/>
    <xf numFmtId="9" fontId="0" fillId="0" borderId="25" xfId="0" applyNumberFormat="1" applyBorder="1"/>
    <xf numFmtId="0" fontId="0" fillId="0" borderId="25" xfId="0" applyBorder="1"/>
    <xf numFmtId="0" fontId="4" fillId="6" borderId="17" xfId="0" applyFont="1" applyFill="1" applyBorder="1" applyAlignment="1">
      <alignment vertical="center"/>
    </xf>
    <xf numFmtId="0" fontId="4" fillId="6" borderId="18" xfId="0" applyFont="1" applyFill="1" applyBorder="1" applyAlignment="1">
      <alignment vertical="center"/>
    </xf>
    <xf numFmtId="0" fontId="4" fillId="6" borderId="19" xfId="0" applyFont="1" applyFill="1" applyBorder="1" applyAlignment="1">
      <alignment vertical="center"/>
    </xf>
    <xf numFmtId="0" fontId="0" fillId="7" borderId="0" xfId="0" applyFill="1"/>
    <xf numFmtId="9" fontId="0" fillId="0" borderId="26" xfId="1" applyFont="1" applyBorder="1"/>
    <xf numFmtId="0" fontId="18" fillId="5" borderId="6" xfId="0" applyFont="1" applyFill="1" applyBorder="1"/>
    <xf numFmtId="0" fontId="17" fillId="2" borderId="0" xfId="0" applyFont="1" applyFill="1"/>
    <xf numFmtId="0" fontId="18" fillId="5" borderId="17" xfId="0" applyFont="1" applyFill="1" applyBorder="1"/>
    <xf numFmtId="0" fontId="13" fillId="0" borderId="27" xfId="0" applyFont="1" applyBorder="1" applyAlignment="1">
      <alignment horizontal="center" vertical="center" wrapText="1"/>
    </xf>
    <xf numFmtId="0" fontId="13" fillId="0" borderId="27" xfId="0" applyFont="1" applyBorder="1" applyAlignment="1">
      <alignment vertical="center" wrapText="1"/>
    </xf>
    <xf numFmtId="0" fontId="0" fillId="0" borderId="0" xfId="0" applyAlignment="1">
      <alignment horizontal="center"/>
    </xf>
    <xf numFmtId="46" fontId="0" fillId="0" borderId="0" xfId="0" applyNumberFormat="1"/>
    <xf numFmtId="0" fontId="15" fillId="0" borderId="27" xfId="0" applyFont="1" applyBorder="1" applyAlignment="1">
      <alignment vertical="center" wrapText="1"/>
    </xf>
    <xf numFmtId="0" fontId="16" fillId="0" borderId="27" xfId="0" applyFont="1" applyBorder="1" applyAlignment="1">
      <alignment vertical="center" wrapText="1"/>
    </xf>
    <xf numFmtId="0" fontId="13" fillId="0" borderId="28" xfId="0" applyFont="1" applyBorder="1" applyAlignment="1">
      <alignment horizontal="center" vertical="center" wrapText="1"/>
    </xf>
    <xf numFmtId="0" fontId="15" fillId="0" borderId="28" xfId="0" applyFont="1" applyBorder="1" applyAlignment="1">
      <alignment vertical="center" wrapText="1"/>
    </xf>
    <xf numFmtId="0" fontId="16" fillId="0" borderId="28" xfId="0" applyFont="1" applyBorder="1" applyAlignment="1">
      <alignment vertical="center" wrapText="1"/>
    </xf>
    <xf numFmtId="0" fontId="13" fillId="0" borderId="28" xfId="0" applyFont="1" applyBorder="1" applyAlignment="1">
      <alignment vertical="center" wrapText="1"/>
    </xf>
    <xf numFmtId="0" fontId="17" fillId="2" borderId="17" xfId="0" applyFont="1" applyFill="1" applyBorder="1"/>
    <xf numFmtId="9" fontId="17" fillId="0" borderId="6" xfId="0" applyNumberFormat="1" applyFont="1" applyBorder="1" applyAlignment="1">
      <alignment horizontal="center"/>
    </xf>
    <xf numFmtId="0" fontId="14" fillId="0" borderId="2" xfId="0" applyFont="1" applyBorder="1" applyAlignment="1">
      <alignment horizontal="center" vertical="center" wrapText="1"/>
    </xf>
    <xf numFmtId="0" fontId="17" fillId="2" borderId="18" xfId="0" applyFont="1" applyFill="1" applyBorder="1"/>
    <xf numFmtId="0" fontId="18" fillId="5" borderId="18" xfId="0" applyFont="1" applyFill="1" applyBorder="1"/>
    <xf numFmtId="0" fontId="18" fillId="5" borderId="19" xfId="0" applyFont="1" applyFill="1" applyBorder="1"/>
    <xf numFmtId="0" fontId="17" fillId="2" borderId="19" xfId="0" applyFont="1" applyFill="1" applyBorder="1"/>
    <xf numFmtId="0" fontId="17" fillId="4" borderId="7" xfId="0" applyFont="1" applyFill="1" applyBorder="1"/>
    <xf numFmtId="0" fontId="17" fillId="4" borderId="8" xfId="0" applyFont="1" applyFill="1" applyBorder="1"/>
    <xf numFmtId="0" fontId="17" fillId="4" borderId="9" xfId="0" applyFont="1" applyFill="1" applyBorder="1"/>
    <xf numFmtId="0" fontId="17" fillId="4" borderId="10" xfId="0" applyFont="1" applyFill="1" applyBorder="1"/>
    <xf numFmtId="0" fontId="17" fillId="4" borderId="11" xfId="0" applyFont="1" applyFill="1" applyBorder="1"/>
    <xf numFmtId="9" fontId="17" fillId="2" borderId="0" xfId="0" applyNumberFormat="1" applyFont="1" applyFill="1"/>
    <xf numFmtId="0" fontId="16" fillId="4" borderId="0" xfId="0" applyFont="1" applyFill="1" applyAlignment="1">
      <alignment horizontal="left" vertical="center" wrapText="1"/>
    </xf>
    <xf numFmtId="0" fontId="18" fillId="4" borderId="0" xfId="0" applyFont="1" applyFill="1" applyAlignment="1">
      <alignment horizontal="center" vertical="center"/>
    </xf>
    <xf numFmtId="0" fontId="18" fillId="5" borderId="6" xfId="0" applyFont="1" applyFill="1" applyBorder="1" applyAlignment="1">
      <alignment horizontal="center" vertical="center" wrapText="1"/>
    </xf>
    <xf numFmtId="9" fontId="18" fillId="5" borderId="6" xfId="0" applyNumberFormat="1" applyFont="1" applyFill="1" applyBorder="1" applyAlignment="1">
      <alignment horizontal="center"/>
    </xf>
    <xf numFmtId="9" fontId="17" fillId="2" borderId="6" xfId="0" applyNumberFormat="1" applyFont="1" applyFill="1" applyBorder="1"/>
    <xf numFmtId="9" fontId="17" fillId="2" borderId="6" xfId="0" applyNumberFormat="1" applyFont="1" applyFill="1" applyBorder="1" applyAlignment="1">
      <alignment wrapText="1"/>
    </xf>
    <xf numFmtId="9" fontId="17" fillId="5" borderId="6" xfId="0" applyNumberFormat="1" applyFont="1" applyFill="1" applyBorder="1"/>
    <xf numFmtId="0" fontId="17" fillId="2" borderId="0" xfId="0" applyFont="1" applyFill="1" applyAlignment="1">
      <alignment wrapText="1"/>
    </xf>
    <xf numFmtId="0" fontId="17" fillId="4" borderId="13" xfId="0" applyFont="1" applyFill="1" applyBorder="1"/>
    <xf numFmtId="0" fontId="17" fillId="4" borderId="14" xfId="0" applyFont="1" applyFill="1" applyBorder="1"/>
    <xf numFmtId="0" fontId="18" fillId="2" borderId="0" xfId="0" applyFont="1" applyFill="1" applyAlignment="1">
      <alignment vertical="center"/>
    </xf>
    <xf numFmtId="9" fontId="24" fillId="6" borderId="0" xfId="0" applyNumberFormat="1" applyFont="1" applyFill="1"/>
    <xf numFmtId="9" fontId="4" fillId="6" borderId="6" xfId="1" applyFont="1" applyFill="1" applyBorder="1" applyAlignment="1">
      <alignment horizontal="left" vertical="center"/>
    </xf>
    <xf numFmtId="0" fontId="3" fillId="6" borderId="6" xfId="0" applyFont="1" applyFill="1" applyBorder="1" applyAlignment="1">
      <alignment horizontal="left" vertical="center"/>
    </xf>
    <xf numFmtId="9" fontId="3" fillId="6" borderId="6" xfId="0" applyNumberFormat="1" applyFont="1" applyFill="1" applyBorder="1" applyAlignment="1">
      <alignment horizontal="left" vertical="center"/>
    </xf>
    <xf numFmtId="0" fontId="29" fillId="4" borderId="0" xfId="0" applyFont="1" applyFill="1" applyAlignment="1">
      <alignment horizontal="left" vertical="center"/>
    </xf>
    <xf numFmtId="0" fontId="17" fillId="2" borderId="17" xfId="0" applyFont="1" applyFill="1" applyBorder="1" applyAlignment="1">
      <alignment horizontal="left"/>
    </xf>
    <xf numFmtId="0" fontId="17" fillId="2" borderId="18" xfId="0" applyFont="1" applyFill="1" applyBorder="1" applyAlignment="1">
      <alignment horizontal="left"/>
    </xf>
    <xf numFmtId="0" fontId="17" fillId="2" borderId="19" xfId="0" applyFont="1" applyFill="1" applyBorder="1" applyAlignment="1">
      <alignment horizontal="left"/>
    </xf>
    <xf numFmtId="0" fontId="24" fillId="6" borderId="6" xfId="0" applyFont="1" applyFill="1" applyBorder="1" applyAlignment="1">
      <alignment horizontal="left" vertical="center"/>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6" xfId="0" applyFont="1" applyFill="1" applyBorder="1" applyAlignment="1">
      <alignment horizontal="left" vertical="center"/>
    </xf>
    <xf numFmtId="0" fontId="0" fillId="0" borderId="1" xfId="0" applyBorder="1" applyAlignment="1">
      <alignment horizontal="left" vertical="center"/>
    </xf>
    <xf numFmtId="0" fontId="18" fillId="6" borderId="20" xfId="0" applyFont="1" applyFill="1" applyBorder="1" applyAlignment="1">
      <alignment horizontal="left" vertical="center" wrapText="1"/>
    </xf>
    <xf numFmtId="0" fontId="18" fillId="6" borderId="30" xfId="0" applyFont="1" applyFill="1" applyBorder="1" applyAlignment="1">
      <alignment horizontal="left" vertical="center" wrapText="1"/>
    </xf>
    <xf numFmtId="0" fontId="0" fillId="0" borderId="31" xfId="0" applyBorder="1" applyAlignment="1">
      <alignment horizontal="left" vertical="center" wrapText="1"/>
    </xf>
    <xf numFmtId="0" fontId="18" fillId="5" borderId="17"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6" xfId="0" applyFont="1" applyFill="1" applyBorder="1" applyAlignment="1">
      <alignment horizontal="center" vertical="center" wrapText="1"/>
    </xf>
    <xf numFmtId="0" fontId="20" fillId="8" borderId="17" xfId="0" applyFont="1" applyFill="1" applyBorder="1" applyAlignment="1">
      <alignment horizontal="left" vertical="center" wrapText="1"/>
    </xf>
    <xf numFmtId="0" fontId="20" fillId="8" borderId="18" xfId="0" applyFont="1" applyFill="1" applyBorder="1" applyAlignment="1">
      <alignment horizontal="left" vertical="center" wrapText="1"/>
    </xf>
    <xf numFmtId="0" fontId="20" fillId="8" borderId="19" xfId="0" applyFont="1" applyFill="1" applyBorder="1" applyAlignment="1">
      <alignment horizontal="left" vertical="center" wrapText="1"/>
    </xf>
    <xf numFmtId="0" fontId="20" fillId="8" borderId="17" xfId="0" applyFont="1" applyFill="1" applyBorder="1" applyAlignment="1">
      <alignment vertical="center"/>
    </xf>
    <xf numFmtId="0" fontId="20" fillId="8" borderId="18" xfId="0" applyFont="1" applyFill="1" applyBorder="1" applyAlignment="1">
      <alignment vertical="center"/>
    </xf>
    <xf numFmtId="0" fontId="20" fillId="0" borderId="17"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20" fillId="0" borderId="17" xfId="0" applyFont="1" applyBorder="1" applyAlignment="1">
      <alignment vertical="center"/>
    </xf>
    <xf numFmtId="0" fontId="20" fillId="0" borderId="18" xfId="0" applyFont="1" applyBorder="1" applyAlignment="1">
      <alignment vertical="center"/>
    </xf>
    <xf numFmtId="0" fontId="20" fillId="2" borderId="17" xfId="0" applyFont="1" applyFill="1" applyBorder="1" applyAlignment="1">
      <alignment horizontal="left" vertical="center" wrapText="1"/>
    </xf>
    <xf numFmtId="0" fontId="20" fillId="2" borderId="18" xfId="0" applyFont="1" applyFill="1" applyBorder="1" applyAlignment="1">
      <alignment horizontal="left" vertical="center" wrapText="1"/>
    </xf>
    <xf numFmtId="0" fontId="20" fillId="2" borderId="19" xfId="0" applyFont="1" applyFill="1" applyBorder="1" applyAlignment="1">
      <alignment horizontal="left" vertical="center" wrapText="1"/>
    </xf>
    <xf numFmtId="0" fontId="4" fillId="6" borderId="17" xfId="0" applyFont="1" applyFill="1" applyBorder="1" applyAlignment="1">
      <alignment horizontal="left" vertical="center"/>
    </xf>
    <xf numFmtId="0" fontId="4" fillId="6" borderId="18" xfId="0" applyFont="1" applyFill="1" applyBorder="1" applyAlignment="1">
      <alignment horizontal="left" vertical="center"/>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2" borderId="17" xfId="0" applyFont="1" applyFill="1" applyBorder="1" applyAlignment="1">
      <alignment vertical="center"/>
    </xf>
    <xf numFmtId="0" fontId="20" fillId="2" borderId="18" xfId="0" applyFont="1" applyFill="1" applyBorder="1" applyAlignment="1">
      <alignment vertical="center"/>
    </xf>
    <xf numFmtId="0" fontId="5" fillId="2" borderId="1" xfId="0" applyFont="1" applyFill="1" applyBorder="1" applyAlignment="1">
      <alignment horizontal="left" vertical="center"/>
    </xf>
    <xf numFmtId="0" fontId="4" fillId="6" borderId="19" xfId="0" applyFont="1" applyFill="1" applyBorder="1" applyAlignment="1">
      <alignment horizontal="left" vertical="center"/>
    </xf>
    <xf numFmtId="0" fontId="20" fillId="8" borderId="17" xfId="0" applyFont="1" applyFill="1" applyBorder="1" applyAlignment="1">
      <alignment horizontal="left" vertical="center"/>
    </xf>
    <xf numFmtId="0" fontId="20" fillId="8" borderId="18" xfId="0" applyFont="1" applyFill="1" applyBorder="1" applyAlignment="1">
      <alignment horizontal="left" vertical="center"/>
    </xf>
    <xf numFmtId="0" fontId="20" fillId="8" borderId="19" xfId="0" applyFont="1" applyFill="1" applyBorder="1" applyAlignment="1">
      <alignment horizontal="left" vertical="center"/>
    </xf>
    <xf numFmtId="0" fontId="20" fillId="2" borderId="17" xfId="0" applyFont="1" applyFill="1" applyBorder="1" applyAlignment="1">
      <alignment horizontal="left" vertical="center"/>
    </xf>
    <xf numFmtId="0" fontId="20" fillId="2" borderId="18" xfId="0" applyFont="1" applyFill="1" applyBorder="1" applyAlignment="1">
      <alignment horizontal="left" vertical="center"/>
    </xf>
    <xf numFmtId="0" fontId="20" fillId="2" borderId="19" xfId="0" applyFont="1" applyFill="1" applyBorder="1" applyAlignment="1">
      <alignment horizontal="left" vertical="center"/>
    </xf>
    <xf numFmtId="0" fontId="20" fillId="2" borderId="19" xfId="0" applyFont="1" applyFill="1" applyBorder="1" applyAlignment="1">
      <alignment vertical="center"/>
    </xf>
    <xf numFmtId="0" fontId="20" fillId="0" borderId="19" xfId="0" applyFont="1" applyBorder="1" applyAlignment="1">
      <alignment vertical="center"/>
    </xf>
    <xf numFmtId="0" fontId="20" fillId="8" borderId="19" xfId="0" applyFont="1" applyFill="1" applyBorder="1" applyAlignment="1">
      <alignment vertical="center"/>
    </xf>
    <xf numFmtId="0" fontId="20" fillId="0" borderId="17" xfId="0" applyFont="1" applyBorder="1" applyAlignment="1">
      <alignment horizontal="left" vertical="center"/>
    </xf>
    <xf numFmtId="0" fontId="20" fillId="0" borderId="18" xfId="0" applyFont="1" applyBorder="1" applyAlignment="1">
      <alignment horizontal="left" vertical="center"/>
    </xf>
    <xf numFmtId="0" fontId="20" fillId="0" borderId="19" xfId="0" applyFont="1" applyBorder="1" applyAlignment="1">
      <alignment horizontal="left" vertical="center"/>
    </xf>
    <xf numFmtId="0" fontId="17" fillId="2" borderId="6" xfId="0" applyFont="1" applyFill="1" applyBorder="1" applyAlignment="1">
      <alignment horizontal="left"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8" fillId="7" borderId="17" xfId="0" applyFont="1" applyFill="1" applyBorder="1" applyAlignment="1">
      <alignment horizontal="left" vertical="center" wrapText="1"/>
    </xf>
    <xf numFmtId="0" fontId="18" fillId="7" borderId="18" xfId="0" applyFont="1" applyFill="1" applyBorder="1" applyAlignment="1">
      <alignment horizontal="left" vertical="center" wrapText="1"/>
    </xf>
    <xf numFmtId="0" fontId="18" fillId="7" borderId="19" xfId="0" applyFont="1" applyFill="1" applyBorder="1" applyAlignment="1">
      <alignment horizontal="left" vertical="center" wrapText="1"/>
    </xf>
    <xf numFmtId="0" fontId="17" fillId="0" borderId="21" xfId="0" applyFont="1" applyBorder="1" applyAlignment="1">
      <alignment horizontal="center" vertical="center"/>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7" fillId="0" borderId="6"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11" fillId="7" borderId="2" xfId="0" applyFont="1" applyFill="1" applyBorder="1" applyAlignment="1">
      <alignment horizontal="left" vertical="center" wrapText="1"/>
    </xf>
    <xf numFmtId="0" fontId="24" fillId="6" borderId="29" xfId="0" applyFont="1" applyFill="1" applyBorder="1" applyAlignment="1">
      <alignment horizontal="left" vertical="center"/>
    </xf>
  </cellXfs>
  <cellStyles count="2">
    <cellStyle name="Normal" xfId="0" builtinId="0"/>
    <cellStyle name="Per cent" xfId="1" builtinId="5"/>
  </cellStyles>
  <dxfs count="40">
    <dxf>
      <numFmt numFmtId="0" formatCode="General"/>
    </dxf>
    <dxf>
      <numFmt numFmtId="13" formatCode="0%"/>
    </dxf>
    <dxf>
      <numFmt numFmtId="13" formatCode="0%"/>
    </dxf>
    <dxf>
      <fill>
        <patternFill patternType="solid">
          <fgColor indexed="64"/>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s>
  <tableStyles count="0" defaultTableStyle="TableStyleMedium2" defaultPivotStyle="PivotStyleLight16"/>
  <colors>
    <mruColors>
      <color rgb="FF29C8C1"/>
      <color rgb="FFF43A4F"/>
      <color rgb="FFDDE5E7"/>
      <color rgb="FF81D10B"/>
      <color rgb="FF66868F"/>
      <color rgb="FF231F58"/>
      <color rgb="FFCFF5F3"/>
      <color rgb="FFF1FDDF"/>
      <color rgb="FFE1E0F4"/>
      <color rgb="FFB3EF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da-DK"/>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dLbl>
              <c:idx val="1"/>
              <c:layout>
                <c:manualLayout>
                  <c:x val="-7.1073205401563609E-3"/>
                  <c:y val="-2.93398533007336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4A9-4885-AE5E-EAB9F74AF403}"/>
                </c:ext>
              </c:extLst>
            </c:dLbl>
            <c:dLbl>
              <c:idx val="2"/>
              <c:layout>
                <c:manualLayout>
                  <c:x val="0.10803127221037669"/>
                  <c:y val="-6.441856137176019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4A9-4885-AE5E-EAB9F74AF403}"/>
                </c:ext>
              </c:extLst>
            </c:dLbl>
            <c:dLbl>
              <c:idx val="3"/>
              <c:layout>
                <c:manualLayout>
                  <c:x val="4.1222459132906897E-2"/>
                  <c:y val="-5.75951844650225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Weights!$B$3:$B$11</c:f>
              <c:strCache>
                <c:ptCount val="9"/>
                <c:pt idx="0">
                  <c:v>Risk Assessment</c:v>
                </c:pt>
                <c:pt idx="1">
                  <c:v>Generic Requirements for all methods of transfer</c:v>
                </c:pt>
                <c:pt idx="2">
                  <c:v>Vessel Push On Transfer</c:v>
                </c:pt>
                <c:pt idx="3">
                  <c:v>Transfers between vessels</c:v>
                </c:pt>
                <c:pt idx="4">
                  <c:v>Transfers using W2W Gangways</c:v>
                </c:pt>
                <c:pt idx="5">
                  <c:v>Transfers using lifting via personnel transfer capsule (PTC)</c:v>
                </c:pt>
                <c:pt idx="6">
                  <c:v>Transfer via heave compensated lifting</c:v>
                </c:pt>
                <c:pt idx="7">
                  <c:v>PPE and System Requirements for Transfer</c:v>
                </c:pt>
                <c:pt idx="8">
                  <c:v>Use of Immersion Suits during standard vessel push on transfer</c:v>
                </c:pt>
              </c:strCache>
            </c:strRef>
          </c:cat>
          <c:val>
            <c:numRef>
              <c:f>Weights!$C$3:$C$11</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dLbl>
              <c:idx val="2"/>
              <c:layout>
                <c:manualLayout>
                  <c:x val="0.14925373134328349"/>
                  <c:y val="-0.1231593038821954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C4A9-4885-AE5E-EAB9F74AF403}"/>
                </c:ext>
              </c:extLst>
            </c:dLbl>
            <c:dLbl>
              <c:idx val="3"/>
              <c:layout>
                <c:manualLayout>
                  <c:x val="4.975124378109453E-2"/>
                  <c:y val="5.95285858216377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4A9-4885-AE5E-EAB9F74AF40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a-DK"/>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Weights!$B$3:$B$11</c:f>
              <c:strCache>
                <c:ptCount val="9"/>
                <c:pt idx="0">
                  <c:v>Risk Assessment</c:v>
                </c:pt>
                <c:pt idx="1">
                  <c:v>Generic Requirements for all methods of transfer</c:v>
                </c:pt>
                <c:pt idx="2">
                  <c:v>Vessel Push On Transfer</c:v>
                </c:pt>
                <c:pt idx="3">
                  <c:v>Transfers between vessels</c:v>
                </c:pt>
                <c:pt idx="4">
                  <c:v>Transfers using W2W Gangways</c:v>
                </c:pt>
                <c:pt idx="5">
                  <c:v>Transfers using lifting via personnel transfer capsule (PTC)</c:v>
                </c:pt>
                <c:pt idx="6">
                  <c:v>Transfer via heave compensated lifting</c:v>
                </c:pt>
                <c:pt idx="7">
                  <c:v>PPE and System Requirements for Transfer</c:v>
                </c:pt>
                <c:pt idx="8">
                  <c:v>Use of Immersion Suits during standard vessel push on transfer</c:v>
                </c:pt>
              </c:strCache>
            </c:strRef>
          </c:cat>
          <c:val>
            <c:numRef>
              <c:f>Weights!$D$3:$D$11</c:f>
              <c:numCache>
                <c:formatCode>0%</c:formatCode>
                <c:ptCount val="9"/>
                <c:pt idx="0">
                  <c:v>0</c:v>
                </c:pt>
                <c:pt idx="1">
                  <c:v>0</c:v>
                </c:pt>
                <c:pt idx="2">
                  <c:v>0</c:v>
                </c:pt>
                <c:pt idx="3">
                  <c:v>0</c:v>
                </c:pt>
                <c:pt idx="4">
                  <c:v>0</c:v>
                </c:pt>
                <c:pt idx="5">
                  <c:v>0</c:v>
                </c:pt>
                <c:pt idx="6">
                  <c:v>0</c:v>
                </c:pt>
                <c:pt idx="7">
                  <c:v>0</c:v>
                </c:pt>
                <c:pt idx="8">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t"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a-DK"/>
          </a:p>
        </c:txPr>
        <c:crossAx val="532985376"/>
        <c:crosses val="autoZero"/>
        <c:crossBetween val="between"/>
        <c:majorUnit val="0.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da-D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a-D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jp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6</xdr:col>
      <xdr:colOff>279400</xdr:colOff>
      <xdr:row>1</xdr:row>
      <xdr:rowOff>857251</xdr:rowOff>
    </xdr:from>
    <xdr:to>
      <xdr:col>7</xdr:col>
      <xdr:colOff>560656</xdr:colOff>
      <xdr:row>1</xdr:row>
      <xdr:rowOff>1045643</xdr:rowOff>
    </xdr:to>
    <xdr:pic>
      <xdr:nvPicPr>
        <xdr:cNvPr id="4" name="Picture 3" descr="A blue and black logo&#10;&#10;Description automatically generated">
          <a:extLst>
            <a:ext uri="{FF2B5EF4-FFF2-40B4-BE49-F238E27FC236}">
              <a16:creationId xmlns:a16="http://schemas.microsoft.com/office/drawing/2014/main" id="{DD90BEB9-1106-48AE-B0E9-8354B8F7AB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42100" y="1123951"/>
          <a:ext cx="884506" cy="188392"/>
        </a:xfrm>
        <a:prstGeom prst="rect">
          <a:avLst/>
        </a:prstGeom>
      </xdr:spPr>
    </xdr:pic>
    <xdr:clientData/>
  </xdr:twoCellAnchor>
  <xdr:twoCellAnchor editAs="oneCell">
    <xdr:from>
      <xdr:col>4</xdr:col>
      <xdr:colOff>538912</xdr:colOff>
      <xdr:row>1</xdr:row>
      <xdr:rowOff>57150</xdr:rowOff>
    </xdr:from>
    <xdr:to>
      <xdr:col>7</xdr:col>
      <xdr:colOff>105681</xdr:colOff>
      <xdr:row>1</xdr:row>
      <xdr:rowOff>782320</xdr:rowOff>
    </xdr:to>
    <xdr:pic>
      <xdr:nvPicPr>
        <xdr:cNvPr id="5" name="Picture 4" descr="A logo for a company&#10;&#10;Description automatically generated">
          <a:extLst>
            <a:ext uri="{FF2B5EF4-FFF2-40B4-BE49-F238E27FC236}">
              <a16:creationId xmlns:a16="http://schemas.microsoft.com/office/drawing/2014/main" id="{9321583F-F17C-48EF-8789-71170BE7566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37962" y="323850"/>
          <a:ext cx="1430494" cy="7251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3192234</xdr:colOff>
      <xdr:row>1</xdr:row>
      <xdr:rowOff>45544</xdr:rowOff>
    </xdr:from>
    <xdr:to>
      <xdr:col>7</xdr:col>
      <xdr:colOff>132865</xdr:colOff>
      <xdr:row>1</xdr:row>
      <xdr:rowOff>1009650</xdr:rowOff>
    </xdr:to>
    <xdr:pic>
      <xdr:nvPicPr>
        <xdr:cNvPr id="37" name="Picture 2" descr="A logo for a company&#10;&#10;Description automatically generated">
          <a:extLst>
            <a:ext uri="{FF2B5EF4-FFF2-40B4-BE49-F238E27FC236}">
              <a16:creationId xmlns:a16="http://schemas.microsoft.com/office/drawing/2014/main" id="{24DBCAAF-D7BA-410F-8874-0FFE9F0B85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2059" y="312244"/>
          <a:ext cx="1912681" cy="964106"/>
        </a:xfrm>
        <a:prstGeom prst="rect">
          <a:avLst/>
        </a:prstGeom>
      </xdr:spPr>
    </xdr:pic>
    <xdr:clientData/>
  </xdr:twoCellAnchor>
  <xdr:twoCellAnchor editAs="oneCell">
    <xdr:from>
      <xdr:col>6</xdr:col>
      <xdr:colOff>209550</xdr:colOff>
      <xdr:row>1</xdr:row>
      <xdr:rowOff>1057276</xdr:rowOff>
    </xdr:from>
    <xdr:to>
      <xdr:col>8</xdr:col>
      <xdr:colOff>417433</xdr:colOff>
      <xdr:row>2</xdr:row>
      <xdr:rowOff>6350</xdr:rowOff>
    </xdr:to>
    <xdr:pic>
      <xdr:nvPicPr>
        <xdr:cNvPr id="38" name="Picture 5" descr="A blue and black logo&#10;&#10;Description automatically generated">
          <a:extLst>
            <a:ext uri="{FF2B5EF4-FFF2-40B4-BE49-F238E27FC236}">
              <a16:creationId xmlns:a16="http://schemas.microsoft.com/office/drawing/2014/main" id="{19632D66-40CD-4E0F-91E0-ACEC7009C01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24675" y="1323976"/>
          <a:ext cx="1474708" cy="31114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2724150</xdr:colOff>
      <xdr:row>1</xdr:row>
      <xdr:rowOff>107950</xdr:rowOff>
    </xdr:from>
    <xdr:to>
      <xdr:col>6</xdr:col>
      <xdr:colOff>234452</xdr:colOff>
      <xdr:row>1</xdr:row>
      <xdr:rowOff>1332263</xdr:rowOff>
    </xdr:to>
    <xdr:pic>
      <xdr:nvPicPr>
        <xdr:cNvPr id="2" name="Picture 1">
          <a:extLst>
            <a:ext uri="{FF2B5EF4-FFF2-40B4-BE49-F238E27FC236}">
              <a16:creationId xmlns:a16="http://schemas.microsoft.com/office/drawing/2014/main" id="{75D2B4DE-9E7F-4AB2-A5D7-C96554B2DE68}"/>
            </a:ext>
          </a:extLst>
        </xdr:cNvPr>
        <xdr:cNvPicPr>
          <a:picLocks noChangeAspect="1"/>
        </xdr:cNvPicPr>
      </xdr:nvPicPr>
      <xdr:blipFill>
        <a:blip xmlns:r="http://schemas.openxmlformats.org/officeDocument/2006/relationships" r:embed="rId1"/>
        <a:stretch>
          <a:fillRect/>
        </a:stretch>
      </xdr:blipFill>
      <xdr:spPr>
        <a:xfrm>
          <a:off x="5657850" y="374650"/>
          <a:ext cx="1615577" cy="1224313"/>
        </a:xfrm>
        <a:prstGeom prst="rect">
          <a:avLst/>
        </a:prstGeom>
      </xdr:spPr>
    </xdr:pic>
    <xdr:clientData/>
  </xdr:twoCellAnchor>
  <xdr:twoCellAnchor editAs="oneCell">
    <xdr:from>
      <xdr:col>6</xdr:col>
      <xdr:colOff>338751</xdr:colOff>
      <xdr:row>1</xdr:row>
      <xdr:rowOff>554206</xdr:rowOff>
    </xdr:from>
    <xdr:to>
      <xdr:col>8</xdr:col>
      <xdr:colOff>631062</xdr:colOff>
      <xdr:row>1</xdr:row>
      <xdr:rowOff>886006</xdr:rowOff>
    </xdr:to>
    <xdr:pic>
      <xdr:nvPicPr>
        <xdr:cNvPr id="3" name="Picture 2" descr="A blue and black logo&#10;&#10;Description automatically generated">
          <a:extLst>
            <a:ext uri="{FF2B5EF4-FFF2-40B4-BE49-F238E27FC236}">
              <a16:creationId xmlns:a16="http://schemas.microsoft.com/office/drawing/2014/main" id="{8F0E6729-E096-4B1A-97D1-B3BBD3AAF11B}"/>
            </a:ext>
            <a:ext uri="{147F2762-F138-4A5C-976F-8EAC2B608ADB}">
              <a16:predDERef xmlns:a16="http://schemas.microsoft.com/office/drawing/2014/main" pred="{75D2B4DE-9E7F-4AB2-A5D7-C96554B2DE6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77726" y="820906"/>
          <a:ext cx="1501986" cy="331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11</xdr:col>
      <xdr:colOff>0</xdr:colOff>
      <xdr:row>1</xdr:row>
      <xdr:rowOff>828675</xdr:rowOff>
    </xdr:from>
    <xdr:to>
      <xdr:col>19</xdr:col>
      <xdr:colOff>47625</xdr:colOff>
      <xdr:row>31</xdr:row>
      <xdr:rowOff>0</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0</xdr:col>
          <xdr:colOff>228600</xdr:colOff>
          <xdr:row>10</xdr:row>
          <xdr:rowOff>88900</xdr:rowOff>
        </xdr:from>
        <xdr:to>
          <xdr:col>3</xdr:col>
          <xdr:colOff>1555750</xdr:colOff>
          <xdr:row>11</xdr:row>
          <xdr:rowOff>304800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twoCellAnchor editAs="oneCell">
    <xdr:from>
      <xdr:col>4</xdr:col>
      <xdr:colOff>3192234</xdr:colOff>
      <xdr:row>1</xdr:row>
      <xdr:rowOff>45544</xdr:rowOff>
    </xdr:from>
    <xdr:to>
      <xdr:col>7</xdr:col>
      <xdr:colOff>132865</xdr:colOff>
      <xdr:row>1</xdr:row>
      <xdr:rowOff>1009650</xdr:rowOff>
    </xdr:to>
    <xdr:pic>
      <xdr:nvPicPr>
        <xdr:cNvPr id="4" name="Picture 2" descr="A logo for a company&#10;&#10;Description automatically generated">
          <a:extLst>
            <a:ext uri="{FF2B5EF4-FFF2-40B4-BE49-F238E27FC236}">
              <a16:creationId xmlns:a16="http://schemas.microsoft.com/office/drawing/2014/main" id="{FC8FA1C5-43FF-41C9-9A8E-F15F101BC17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98884" y="315419"/>
          <a:ext cx="1915856" cy="960931"/>
        </a:xfrm>
        <a:prstGeom prst="rect">
          <a:avLst/>
        </a:prstGeom>
      </xdr:spPr>
    </xdr:pic>
    <xdr:clientData/>
  </xdr:twoCellAnchor>
  <xdr:twoCellAnchor editAs="oneCell">
    <xdr:from>
      <xdr:col>6</xdr:col>
      <xdr:colOff>209550</xdr:colOff>
      <xdr:row>1</xdr:row>
      <xdr:rowOff>1057276</xdr:rowOff>
    </xdr:from>
    <xdr:to>
      <xdr:col>8</xdr:col>
      <xdr:colOff>417434</xdr:colOff>
      <xdr:row>1</xdr:row>
      <xdr:rowOff>1368425</xdr:rowOff>
    </xdr:to>
    <xdr:pic>
      <xdr:nvPicPr>
        <xdr:cNvPr id="6" name="Picture 5" descr="A blue and black logo&#10;&#10;Description automatically generated">
          <a:extLst>
            <a:ext uri="{FF2B5EF4-FFF2-40B4-BE49-F238E27FC236}">
              <a16:creationId xmlns:a16="http://schemas.microsoft.com/office/drawing/2014/main" id="{6436EF8D-18F5-4B96-81FC-89D40F01745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924675" y="1320801"/>
          <a:ext cx="1474708" cy="31432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2:F11" totalsRowShown="0" headerRowDxfId="3">
  <autoFilter ref="B2:F11" xr:uid="{2F1C2D77-344F-4F14-891C-33DEF0A351EF}"/>
  <tableColumns count="5">
    <tableColumn id="1" xr3:uid="{1CB42FCC-AF5C-427F-8320-527EAFE21290}" name="Section"/>
    <tableColumn id="5" xr3:uid="{FE0D71FF-DBC1-4EFD-BD3E-F0067A4D35E0}" name="Assessment" dataDxfId="2"/>
    <tableColumn id="2" xr3:uid="{FC5D4B50-C17D-4810-B046-98B968771E77}" name="Maturity" dataDxfId="1"/>
    <tableColumn id="3" xr3:uid="{EEC7BCB8-81E5-4866-B741-2D85563367B3}" name="Weight"/>
    <tableColumn id="4" xr3:uid="{F945AB53-6227-47B9-8054-549D67B3D858}" name="Weights (normalized)" dataDxfId="0">
      <calculatedColumnFormula>E3/SUM(E$3:E$11)</calculatedColumnFormula>
    </tableColumn>
  </tableColumns>
  <tableStyleInfo name="TableStyleMedium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workbookViewId="0">
      <selection activeCell="P15" sqref="P15"/>
    </sheetView>
  </sheetViews>
  <sheetFormatPr defaultColWidth="9.140625" defaultRowHeight="13.5"/>
  <cols>
    <col min="1" max="1" width="3.5703125" style="27" customWidth="1"/>
    <col min="2" max="2" width="7" style="27" customWidth="1"/>
    <col min="3" max="3" width="9.42578125" style="27" customWidth="1"/>
    <col min="4" max="4" width="53" style="27" customWidth="1"/>
    <col min="5" max="5" width="8.5703125" style="27" customWidth="1"/>
    <col min="6" max="6" width="9.5703125" style="27" customWidth="1"/>
    <col min="7" max="7" width="8.5703125" style="27" customWidth="1"/>
    <col min="8" max="8" width="9.5703125" style="27" customWidth="1"/>
    <col min="9" max="9" width="3.5703125" style="27" customWidth="1"/>
    <col min="10" max="11" width="9.140625" style="27" bestFit="1" customWidth="1"/>
    <col min="12" max="12" width="10.42578125" style="27" bestFit="1" customWidth="1"/>
    <col min="13" max="16384" width="9.140625" style="27"/>
  </cols>
  <sheetData>
    <row r="1" spans="1:11" ht="21" customHeight="1" thickTop="1" thickBot="1">
      <c r="A1" s="7"/>
      <c r="B1" s="8"/>
      <c r="C1" s="8"/>
      <c r="D1" s="8"/>
      <c r="E1" s="8"/>
      <c r="F1" s="8"/>
      <c r="G1" s="8"/>
      <c r="H1" s="8"/>
      <c r="I1" s="4"/>
      <c r="J1" s="3"/>
      <c r="K1" s="3"/>
    </row>
    <row r="2" spans="1:11" ht="88.5" customHeight="1" thickBot="1">
      <c r="A2" s="9"/>
      <c r="B2" s="99" t="s">
        <v>0</v>
      </c>
      <c r="C2" s="100"/>
      <c r="D2" s="101"/>
      <c r="E2" s="101"/>
      <c r="F2" s="101"/>
      <c r="G2" s="101"/>
      <c r="H2" s="129"/>
      <c r="I2" s="5"/>
      <c r="J2" s="3"/>
      <c r="K2" s="15"/>
    </row>
    <row r="3" spans="1:11" ht="18.75" customHeight="1">
      <c r="A3" s="9"/>
      <c r="B3" s="13"/>
      <c r="C3" s="13"/>
      <c r="D3" s="14"/>
      <c r="E3" s="14"/>
      <c r="F3" s="14"/>
      <c r="G3" s="14"/>
      <c r="H3" s="14"/>
      <c r="I3" s="5"/>
      <c r="J3" s="3"/>
      <c r="K3" s="3"/>
    </row>
    <row r="4" spans="1:11" ht="13.5" customHeight="1">
      <c r="A4" s="9"/>
      <c r="B4" s="11"/>
      <c r="C4" s="11"/>
      <c r="D4" s="11"/>
      <c r="E4" s="11"/>
      <c r="F4" s="11"/>
      <c r="G4" s="11"/>
      <c r="H4" s="11"/>
      <c r="I4" s="5"/>
      <c r="J4" s="3"/>
      <c r="K4" s="3"/>
    </row>
    <row r="5" spans="1:11" ht="18.75" customHeight="1">
      <c r="A5" s="9"/>
      <c r="B5" s="122" t="s">
        <v>1</v>
      </c>
      <c r="C5" s="123"/>
      <c r="D5" s="122" t="s">
        <v>2</v>
      </c>
      <c r="E5" s="123"/>
      <c r="F5" s="123"/>
      <c r="G5" s="123"/>
      <c r="H5" s="130"/>
      <c r="I5" s="5"/>
      <c r="J5" s="3"/>
      <c r="K5" s="3"/>
    </row>
    <row r="6" spans="1:11" ht="18.75" customHeight="1">
      <c r="A6" s="9"/>
      <c r="B6" s="112" t="s">
        <v>3</v>
      </c>
      <c r="C6" s="113"/>
      <c r="D6" s="109"/>
      <c r="E6" s="110"/>
      <c r="F6" s="110"/>
      <c r="G6" s="110"/>
      <c r="H6" s="111"/>
      <c r="I6" s="5"/>
      <c r="J6" s="3"/>
      <c r="K6" s="3"/>
    </row>
    <row r="7" spans="1:11" ht="18.75" customHeight="1">
      <c r="A7" s="9"/>
      <c r="B7" s="117" t="s">
        <v>4</v>
      </c>
      <c r="C7" s="118"/>
      <c r="D7" s="124"/>
      <c r="E7" s="125"/>
      <c r="F7" s="125"/>
      <c r="G7" s="125"/>
      <c r="H7" s="126"/>
      <c r="I7" s="5"/>
      <c r="J7" s="3"/>
      <c r="K7" s="3"/>
    </row>
    <row r="8" spans="1:11" ht="18.75" customHeight="1">
      <c r="A8" s="9"/>
      <c r="B8" s="112" t="s">
        <v>5</v>
      </c>
      <c r="C8" s="113"/>
      <c r="D8" s="109"/>
      <c r="E8" s="110"/>
      <c r="F8" s="110"/>
      <c r="G8" s="110"/>
      <c r="H8" s="111"/>
      <c r="I8" s="5"/>
      <c r="J8" s="3"/>
      <c r="K8" s="3"/>
    </row>
    <row r="9" spans="1:11" ht="18.75" customHeight="1">
      <c r="A9" s="9"/>
      <c r="B9" s="127" t="s">
        <v>6</v>
      </c>
      <c r="C9" s="128"/>
      <c r="D9" s="119"/>
      <c r="E9" s="120"/>
      <c r="F9" s="120"/>
      <c r="G9" s="120"/>
      <c r="H9" s="121"/>
      <c r="I9" s="5"/>
      <c r="J9" s="3"/>
      <c r="K9" s="3"/>
    </row>
    <row r="10" spans="1:11" ht="18.75" customHeight="1">
      <c r="A10" s="9"/>
      <c r="B10" s="112" t="s">
        <v>7</v>
      </c>
      <c r="C10" s="113"/>
      <c r="D10" s="28"/>
      <c r="E10" s="29"/>
      <c r="F10" s="29"/>
      <c r="G10" s="29"/>
      <c r="H10" s="30"/>
      <c r="I10" s="5"/>
      <c r="J10" s="3"/>
      <c r="K10" s="3"/>
    </row>
    <row r="11" spans="1:11" ht="14.1" thickBot="1">
      <c r="A11" s="10"/>
      <c r="B11" s="12"/>
      <c r="C11" s="12"/>
      <c r="D11" s="12"/>
      <c r="E11" s="12"/>
      <c r="F11" s="12"/>
      <c r="G11" s="12"/>
      <c r="H11" s="12"/>
      <c r="I11" s="6"/>
      <c r="J11" s="3"/>
      <c r="K11" s="3"/>
    </row>
    <row r="12" spans="1:11" ht="18.75" customHeight="1" thickTop="1">
      <c r="A12" s="9"/>
      <c r="B12" s="13"/>
      <c r="C12" s="13"/>
      <c r="D12" s="14"/>
      <c r="E12" s="14"/>
      <c r="F12" s="14"/>
      <c r="G12" s="14"/>
      <c r="H12" s="14"/>
      <c r="I12" s="5"/>
      <c r="J12" s="3"/>
      <c r="K12" s="3"/>
    </row>
    <row r="13" spans="1:11" ht="13.5" customHeight="1">
      <c r="A13" s="9"/>
      <c r="B13" s="11"/>
      <c r="C13" s="11"/>
      <c r="D13" s="11"/>
      <c r="E13" s="11"/>
      <c r="F13" s="11"/>
      <c r="G13" s="11"/>
      <c r="H13" s="11"/>
      <c r="I13" s="5"/>
      <c r="J13" s="3"/>
      <c r="K13" s="3"/>
    </row>
    <row r="14" spans="1:11" ht="18.75" customHeight="1">
      <c r="A14" s="9"/>
      <c r="B14" s="122" t="s">
        <v>8</v>
      </c>
      <c r="C14" s="123"/>
      <c r="D14" s="48" t="s">
        <v>2</v>
      </c>
      <c r="E14" s="49"/>
      <c r="F14" s="49"/>
      <c r="G14" s="49"/>
      <c r="H14" s="50"/>
      <c r="I14" s="5"/>
      <c r="J14" s="3"/>
      <c r="K14" s="3"/>
    </row>
    <row r="15" spans="1:11" ht="18.75" customHeight="1">
      <c r="A15" s="9"/>
      <c r="B15" s="112" t="s">
        <v>9</v>
      </c>
      <c r="C15" s="113"/>
      <c r="D15" s="109"/>
      <c r="E15" s="110"/>
      <c r="F15" s="110"/>
      <c r="G15" s="110"/>
      <c r="H15" s="111"/>
      <c r="I15" s="5"/>
      <c r="J15" s="3"/>
      <c r="K15" s="3"/>
    </row>
    <row r="16" spans="1:11" ht="18.75" customHeight="1">
      <c r="A16" s="9"/>
      <c r="B16" s="117" t="s">
        <v>10</v>
      </c>
      <c r="C16" s="118"/>
      <c r="D16" s="124"/>
      <c r="E16" s="125"/>
      <c r="F16" s="125"/>
      <c r="G16" s="125"/>
      <c r="H16" s="126"/>
      <c r="I16" s="5"/>
      <c r="J16" s="3"/>
      <c r="K16" s="3"/>
    </row>
    <row r="17" spans="1:11" ht="18.75" customHeight="1">
      <c r="A17" s="9"/>
      <c r="B17" s="112" t="s">
        <v>11</v>
      </c>
      <c r="C17" s="113"/>
      <c r="D17" s="109"/>
      <c r="E17" s="110"/>
      <c r="F17" s="110"/>
      <c r="G17" s="110"/>
      <c r="H17" s="111"/>
      <c r="I17" s="5"/>
      <c r="J17" s="3"/>
      <c r="K17" s="3"/>
    </row>
    <row r="18" spans="1:11" ht="18.75" customHeight="1">
      <c r="A18" s="9"/>
      <c r="B18" s="117" t="s">
        <v>12</v>
      </c>
      <c r="C18" s="118"/>
      <c r="D18" s="119"/>
      <c r="E18" s="120"/>
      <c r="F18" s="120"/>
      <c r="G18" s="120"/>
      <c r="H18" s="121"/>
      <c r="I18" s="5"/>
      <c r="J18" s="3"/>
      <c r="K18" s="3"/>
    </row>
    <row r="19" spans="1:11" ht="18.75" customHeight="1">
      <c r="A19" s="9"/>
      <c r="B19" s="112" t="s">
        <v>13</v>
      </c>
      <c r="C19" s="113"/>
      <c r="D19" s="109"/>
      <c r="E19" s="110"/>
      <c r="F19" s="110"/>
      <c r="G19" s="110"/>
      <c r="H19" s="111"/>
      <c r="I19" s="5"/>
      <c r="J19" s="3"/>
      <c r="K19" s="3"/>
    </row>
    <row r="20" spans="1:11" ht="18.75" customHeight="1">
      <c r="A20" s="9"/>
      <c r="B20" s="117" t="s">
        <v>14</v>
      </c>
      <c r="C20" s="118"/>
      <c r="D20" s="119"/>
      <c r="E20" s="120"/>
      <c r="F20" s="120"/>
      <c r="G20" s="120"/>
      <c r="H20" s="121"/>
      <c r="I20" s="5"/>
      <c r="J20" s="3"/>
      <c r="K20" s="3"/>
    </row>
    <row r="21" spans="1:11" ht="18.75" customHeight="1">
      <c r="A21" s="9"/>
      <c r="B21" s="112" t="s">
        <v>15</v>
      </c>
      <c r="C21" s="113"/>
      <c r="D21" s="109"/>
      <c r="E21" s="110"/>
      <c r="F21" s="110"/>
      <c r="G21" s="110"/>
      <c r="H21" s="111"/>
      <c r="I21" s="5"/>
      <c r="J21" s="3"/>
      <c r="K21" s="3"/>
    </row>
    <row r="22" spans="1:11" ht="18.75" customHeight="1">
      <c r="A22" s="9"/>
      <c r="B22" s="117" t="s">
        <v>16</v>
      </c>
      <c r="C22" s="118"/>
      <c r="D22" s="119"/>
      <c r="E22" s="120"/>
      <c r="F22" s="120"/>
      <c r="G22" s="120"/>
      <c r="H22" s="121"/>
      <c r="I22" s="5"/>
      <c r="J22" s="3"/>
      <c r="K22" s="3"/>
    </row>
    <row r="23" spans="1:11" ht="18.75" customHeight="1">
      <c r="A23" s="9"/>
      <c r="B23" s="112" t="s">
        <v>17</v>
      </c>
      <c r="C23" s="113"/>
      <c r="D23" s="109"/>
      <c r="E23" s="110"/>
      <c r="F23" s="110"/>
      <c r="G23" s="110"/>
      <c r="H23" s="111"/>
      <c r="I23" s="5"/>
      <c r="J23" s="3"/>
      <c r="K23" s="3"/>
    </row>
    <row r="24" spans="1:11" ht="18.75" customHeight="1">
      <c r="A24" s="9"/>
      <c r="B24" s="117" t="s">
        <v>18</v>
      </c>
      <c r="C24" s="118"/>
      <c r="D24" s="119"/>
      <c r="E24" s="120"/>
      <c r="F24" s="120"/>
      <c r="G24" s="120"/>
      <c r="H24" s="121"/>
      <c r="I24" s="5"/>
      <c r="J24" s="3"/>
      <c r="K24" s="3"/>
    </row>
    <row r="25" spans="1:11" ht="18.75" customHeight="1">
      <c r="A25" s="9"/>
      <c r="B25" s="112" t="s">
        <v>19</v>
      </c>
      <c r="C25" s="113"/>
      <c r="D25" s="109"/>
      <c r="E25" s="110"/>
      <c r="F25" s="110"/>
      <c r="G25" s="110"/>
      <c r="H25" s="111"/>
      <c r="I25" s="5"/>
      <c r="J25" s="3"/>
      <c r="K25" s="3"/>
    </row>
    <row r="26" spans="1:11" ht="18.75" customHeight="1">
      <c r="A26" s="9"/>
      <c r="B26" s="117" t="s">
        <v>20</v>
      </c>
      <c r="C26" s="118"/>
      <c r="D26" s="114"/>
      <c r="E26" s="115"/>
      <c r="F26" s="115"/>
      <c r="G26" s="115"/>
      <c r="H26" s="116"/>
      <c r="I26" s="5"/>
      <c r="J26" s="3"/>
      <c r="K26" s="3"/>
    </row>
    <row r="27" spans="1:11" ht="18.75" customHeight="1">
      <c r="A27" s="9"/>
      <c r="B27" s="112" t="s">
        <v>21</v>
      </c>
      <c r="C27" s="113"/>
      <c r="D27" s="109"/>
      <c r="E27" s="110"/>
      <c r="F27" s="110"/>
      <c r="G27" s="110"/>
      <c r="H27" s="111"/>
      <c r="I27" s="5"/>
      <c r="J27" s="3"/>
      <c r="K27" s="3"/>
    </row>
    <row r="28" spans="1:11" ht="14.1" thickBot="1">
      <c r="A28" s="10"/>
      <c r="B28" s="12"/>
      <c r="C28" s="12"/>
      <c r="D28" s="12"/>
      <c r="E28" s="12"/>
      <c r="F28" s="12"/>
      <c r="G28" s="12"/>
      <c r="H28" s="12"/>
      <c r="I28" s="6"/>
      <c r="J28" s="3"/>
      <c r="K28" s="3"/>
    </row>
    <row r="29" spans="1:11" ht="14.1" thickTop="1">
      <c r="A29" s="3"/>
      <c r="B29" s="3"/>
      <c r="C29" s="3"/>
      <c r="D29" s="3"/>
      <c r="E29" s="3"/>
      <c r="F29" s="3"/>
      <c r="G29" s="3"/>
      <c r="H29" s="3"/>
      <c r="I29" s="3"/>
      <c r="J29" s="3"/>
      <c r="K29" s="3"/>
    </row>
  </sheetData>
  <mergeCells count="39">
    <mergeCell ref="B8:C8"/>
    <mergeCell ref="B9:C9"/>
    <mergeCell ref="D9:H9"/>
    <mergeCell ref="B10:C10"/>
    <mergeCell ref="B2:H2"/>
    <mergeCell ref="B5:C5"/>
    <mergeCell ref="D5:H5"/>
    <mergeCell ref="B6:C6"/>
    <mergeCell ref="D6:H6"/>
    <mergeCell ref="B7:C7"/>
    <mergeCell ref="D7:H7"/>
    <mergeCell ref="D8:H8"/>
    <mergeCell ref="D21:H21"/>
    <mergeCell ref="B21:C21"/>
    <mergeCell ref="D20:H20"/>
    <mergeCell ref="B20:C20"/>
    <mergeCell ref="B19:C19"/>
    <mergeCell ref="D19:H19"/>
    <mergeCell ref="B14:C14"/>
    <mergeCell ref="D18:H18"/>
    <mergeCell ref="B18:C18"/>
    <mergeCell ref="B17:C17"/>
    <mergeCell ref="D16:H16"/>
    <mergeCell ref="B16:C16"/>
    <mergeCell ref="B15:C15"/>
    <mergeCell ref="D15:H15"/>
    <mergeCell ref="D17:H17"/>
    <mergeCell ref="D27:H27"/>
    <mergeCell ref="B27:C27"/>
    <mergeCell ref="D26:H26"/>
    <mergeCell ref="B26:C26"/>
    <mergeCell ref="D22:H22"/>
    <mergeCell ref="B22:C22"/>
    <mergeCell ref="D25:H25"/>
    <mergeCell ref="B25:C25"/>
    <mergeCell ref="D23:H23"/>
    <mergeCell ref="B23:C23"/>
    <mergeCell ref="B24:C24"/>
    <mergeCell ref="D24:H24"/>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O24"/>
  <sheetViews>
    <sheetView workbookViewId="0">
      <selection activeCell="A2" sqref="A2:XFD2"/>
    </sheetView>
  </sheetViews>
  <sheetFormatPr defaultColWidth="9.140625" defaultRowHeight="13.5"/>
  <cols>
    <col min="1" max="1" width="3.5703125" style="27" customWidth="1"/>
    <col min="2" max="2" width="7" style="27" customWidth="1"/>
    <col min="3" max="3" width="9.42578125" style="27" customWidth="1"/>
    <col min="4" max="4" width="14.5703125" style="27" customWidth="1"/>
    <col min="5" max="5" width="53" style="27" customWidth="1"/>
    <col min="6" max="6" width="8.5703125" style="27" customWidth="1"/>
    <col min="7" max="7" width="9.5703125" style="27" customWidth="1"/>
    <col min="8" max="8" width="8.5703125" style="27" customWidth="1"/>
    <col min="9" max="9" width="9.5703125" style="27" customWidth="1"/>
    <col min="10" max="10" width="3.5703125" style="27" customWidth="1"/>
    <col min="11" max="12" width="9.140625" style="27" bestFit="1" customWidth="1"/>
    <col min="13" max="13" width="10.42578125" style="27" bestFit="1" customWidth="1"/>
    <col min="14" max="16384" width="9.140625" style="27"/>
  </cols>
  <sheetData>
    <row r="1" spans="1:15" ht="21" customHeight="1" thickTop="1" thickBot="1">
      <c r="A1" s="7"/>
      <c r="B1" s="8"/>
      <c r="C1" s="8"/>
      <c r="D1" s="8"/>
      <c r="E1" s="8"/>
      <c r="F1" s="8"/>
      <c r="G1" s="8"/>
      <c r="H1" s="8"/>
      <c r="I1" s="8"/>
      <c r="J1" s="4"/>
      <c r="K1" s="3"/>
      <c r="L1" s="3"/>
      <c r="M1" s="3"/>
      <c r="N1" s="3"/>
      <c r="O1" s="3"/>
    </row>
    <row r="2" spans="1:15" ht="107.1" customHeight="1" thickBot="1">
      <c r="A2" s="9"/>
      <c r="B2" s="99" t="s">
        <v>22</v>
      </c>
      <c r="C2" s="100"/>
      <c r="D2" s="101"/>
      <c r="E2" s="101"/>
      <c r="F2" s="101"/>
      <c r="G2" s="101"/>
      <c r="H2" s="101"/>
      <c r="I2" s="102"/>
      <c r="J2" s="5"/>
      <c r="K2" s="3"/>
      <c r="L2" s="15"/>
      <c r="M2" s="3"/>
      <c r="N2" s="3"/>
      <c r="O2" s="3"/>
    </row>
    <row r="3" spans="1:15" ht="18.75" customHeight="1">
      <c r="A3" s="9"/>
      <c r="B3" s="13"/>
      <c r="C3" s="13"/>
      <c r="D3" s="13"/>
      <c r="E3" s="14"/>
      <c r="F3" s="14"/>
      <c r="G3" s="14"/>
      <c r="H3" s="14"/>
      <c r="I3" s="14"/>
      <c r="J3" s="5"/>
      <c r="K3" s="3"/>
      <c r="L3" s="3"/>
      <c r="M3" s="3"/>
      <c r="N3" s="3"/>
      <c r="O3" s="3"/>
    </row>
    <row r="4" spans="1:15" ht="13.5" customHeight="1">
      <c r="A4" s="9"/>
      <c r="B4" s="11"/>
      <c r="C4" s="11"/>
      <c r="D4" s="11"/>
      <c r="E4" s="11"/>
      <c r="F4" s="11"/>
      <c r="G4" s="11"/>
      <c r="H4" s="11"/>
      <c r="I4" s="11"/>
      <c r="J4" s="5"/>
      <c r="K4" s="3"/>
      <c r="L4" s="3"/>
      <c r="M4" s="3"/>
      <c r="N4" s="3"/>
      <c r="O4" s="3"/>
    </row>
    <row r="5" spans="1:15" ht="18.75" customHeight="1">
      <c r="A5" s="9"/>
      <c r="B5" s="122" t="s">
        <v>23</v>
      </c>
      <c r="C5" s="123"/>
      <c r="D5" s="130"/>
      <c r="E5" s="122" t="s">
        <v>24</v>
      </c>
      <c r="F5" s="123"/>
      <c r="G5" s="123"/>
      <c r="H5" s="123"/>
      <c r="I5" s="130"/>
      <c r="J5" s="5"/>
      <c r="K5" s="3"/>
      <c r="L5" s="3"/>
      <c r="M5" s="3"/>
      <c r="N5" s="3"/>
      <c r="O5" s="3"/>
    </row>
    <row r="6" spans="1:15" ht="30" customHeight="1">
      <c r="A6" s="9"/>
      <c r="B6" s="131" t="s">
        <v>25</v>
      </c>
      <c r="C6" s="132"/>
      <c r="D6" s="133"/>
      <c r="E6" s="109" t="s">
        <v>26</v>
      </c>
      <c r="F6" s="110"/>
      <c r="G6" s="110"/>
      <c r="H6" s="110"/>
      <c r="I6" s="111"/>
      <c r="J6" s="5"/>
      <c r="K6" s="3"/>
      <c r="L6" s="3"/>
      <c r="M6" s="3"/>
      <c r="N6" s="3"/>
      <c r="O6" s="3"/>
    </row>
    <row r="7" spans="1:15" ht="18.75" customHeight="1">
      <c r="A7" s="9"/>
      <c r="B7" s="140" t="s">
        <v>27</v>
      </c>
      <c r="C7" s="141"/>
      <c r="D7" s="142"/>
      <c r="E7" s="114" t="s">
        <v>28</v>
      </c>
      <c r="F7" s="115"/>
      <c r="G7" s="115"/>
      <c r="H7" s="115"/>
      <c r="I7" s="116"/>
      <c r="J7" s="5"/>
      <c r="K7" s="3"/>
      <c r="L7" s="3"/>
      <c r="M7" s="3"/>
      <c r="N7" s="3"/>
      <c r="O7" s="3"/>
    </row>
    <row r="8" spans="1:15" ht="18.75" customHeight="1">
      <c r="A8" s="9"/>
      <c r="B8" s="131" t="s">
        <v>29</v>
      </c>
      <c r="C8" s="132"/>
      <c r="D8" s="133"/>
      <c r="E8" s="109" t="s">
        <v>30</v>
      </c>
      <c r="F8" s="110"/>
      <c r="G8" s="110"/>
      <c r="H8" s="110"/>
      <c r="I8" s="111"/>
      <c r="J8" s="5"/>
      <c r="K8" s="3"/>
      <c r="L8" s="3"/>
      <c r="M8" s="3"/>
      <c r="N8" s="3"/>
      <c r="O8" s="3"/>
    </row>
    <row r="9" spans="1:15" ht="18.75" customHeight="1">
      <c r="A9" s="9"/>
      <c r="B9" s="117" t="s">
        <v>31</v>
      </c>
      <c r="C9" s="118"/>
      <c r="D9" s="138"/>
      <c r="E9" s="114" t="s">
        <v>32</v>
      </c>
      <c r="F9" s="115"/>
      <c r="G9" s="115"/>
      <c r="H9" s="115"/>
      <c r="I9" s="116"/>
      <c r="J9" s="5"/>
      <c r="K9" s="3"/>
      <c r="L9" s="3"/>
      <c r="M9" s="3"/>
      <c r="N9" s="3"/>
      <c r="O9" s="3"/>
    </row>
    <row r="10" spans="1:15" ht="18.75" customHeight="1">
      <c r="A10" s="9"/>
      <c r="B10" s="112" t="s">
        <v>33</v>
      </c>
      <c r="C10" s="113"/>
      <c r="D10" s="139"/>
      <c r="E10" s="109" t="s">
        <v>34</v>
      </c>
      <c r="F10" s="110"/>
      <c r="G10" s="110"/>
      <c r="H10" s="110"/>
      <c r="I10" s="111"/>
      <c r="J10" s="5"/>
      <c r="K10" s="3"/>
      <c r="L10" s="3"/>
      <c r="M10" s="3"/>
      <c r="N10" s="3"/>
      <c r="O10" s="3"/>
    </row>
    <row r="11" spans="1:15" ht="18.75" customHeight="1">
      <c r="A11" s="9"/>
      <c r="B11" s="127" t="s">
        <v>35</v>
      </c>
      <c r="C11" s="128"/>
      <c r="D11" s="137"/>
      <c r="E11" s="119" t="s">
        <v>36</v>
      </c>
      <c r="F11" s="120"/>
      <c r="G11" s="120"/>
      <c r="H11" s="120"/>
      <c r="I11" s="121"/>
      <c r="J11" s="5"/>
      <c r="K11" s="3"/>
      <c r="L11" s="3"/>
      <c r="M11" s="3"/>
      <c r="N11" s="3"/>
      <c r="O11" s="3"/>
    </row>
    <row r="12" spans="1:15" ht="18.75" customHeight="1">
      <c r="A12" s="9"/>
      <c r="B12" s="131" t="s">
        <v>37</v>
      </c>
      <c r="C12" s="132"/>
      <c r="D12" s="133"/>
      <c r="E12" s="109" t="s">
        <v>38</v>
      </c>
      <c r="F12" s="110"/>
      <c r="G12" s="110"/>
      <c r="H12" s="110"/>
      <c r="I12" s="111"/>
      <c r="J12" s="5"/>
      <c r="K12" s="3"/>
      <c r="L12" s="3"/>
      <c r="M12" s="3"/>
      <c r="N12" s="3"/>
      <c r="O12" s="3"/>
    </row>
    <row r="13" spans="1:15" ht="18.75" customHeight="1">
      <c r="A13" s="9"/>
      <c r="B13" s="140" t="s">
        <v>39</v>
      </c>
      <c r="C13" s="141"/>
      <c r="D13" s="142"/>
      <c r="E13" s="114" t="s">
        <v>40</v>
      </c>
      <c r="F13" s="115"/>
      <c r="G13" s="115"/>
      <c r="H13" s="115"/>
      <c r="I13" s="116"/>
      <c r="J13" s="5"/>
      <c r="K13" s="3"/>
      <c r="L13" s="3"/>
      <c r="M13" s="3"/>
      <c r="N13" s="3"/>
      <c r="O13" s="3"/>
    </row>
    <row r="14" spans="1:15" ht="18.75" customHeight="1">
      <c r="A14" s="9"/>
      <c r="B14" s="131" t="s">
        <v>41</v>
      </c>
      <c r="C14" s="132"/>
      <c r="D14" s="133"/>
      <c r="E14" s="109" t="s">
        <v>42</v>
      </c>
      <c r="F14" s="110"/>
      <c r="G14" s="110"/>
      <c r="H14" s="110"/>
      <c r="I14" s="111"/>
      <c r="J14" s="5"/>
      <c r="K14" s="3"/>
      <c r="L14" s="3"/>
      <c r="M14" s="3"/>
      <c r="N14" s="3"/>
      <c r="O14" s="3"/>
    </row>
    <row r="15" spans="1:15" ht="18.75" customHeight="1">
      <c r="A15" s="9"/>
      <c r="B15" s="134" t="s">
        <v>43</v>
      </c>
      <c r="C15" s="135"/>
      <c r="D15" s="136"/>
      <c r="E15" s="119" t="s">
        <v>44</v>
      </c>
      <c r="F15" s="120"/>
      <c r="G15" s="120"/>
      <c r="H15" s="120"/>
      <c r="I15" s="121"/>
      <c r="J15" s="5"/>
      <c r="K15" s="3"/>
      <c r="L15" s="3"/>
      <c r="M15" s="3"/>
      <c r="N15" s="3"/>
      <c r="O15" s="3"/>
    </row>
    <row r="16" spans="1:15" ht="18.75" customHeight="1">
      <c r="A16" s="9"/>
      <c r="B16" s="112" t="s">
        <v>45</v>
      </c>
      <c r="C16" s="113"/>
      <c r="D16" s="139"/>
      <c r="E16" s="109" t="s">
        <v>46</v>
      </c>
      <c r="F16" s="110"/>
      <c r="G16" s="110"/>
      <c r="H16" s="110"/>
      <c r="I16" s="111"/>
      <c r="J16" s="5"/>
      <c r="K16" s="3"/>
      <c r="L16" s="3"/>
      <c r="M16" s="3"/>
      <c r="N16" s="3"/>
      <c r="O16" s="3"/>
    </row>
    <row r="17" spans="1:12" ht="18.75" customHeight="1">
      <c r="A17" s="9"/>
      <c r="B17" s="140" t="s">
        <v>47</v>
      </c>
      <c r="C17" s="141"/>
      <c r="D17" s="142"/>
      <c r="E17" s="114" t="s">
        <v>48</v>
      </c>
      <c r="F17" s="115"/>
      <c r="G17" s="115"/>
      <c r="H17" s="115"/>
      <c r="I17" s="116"/>
      <c r="J17" s="5"/>
      <c r="K17" s="3"/>
      <c r="L17" s="3"/>
    </row>
    <row r="18" spans="1:12" ht="18.75" customHeight="1">
      <c r="A18" s="9"/>
      <c r="B18" s="112" t="s">
        <v>49</v>
      </c>
      <c r="C18" s="113"/>
      <c r="D18" s="139"/>
      <c r="E18" s="109" t="s">
        <v>50</v>
      </c>
      <c r="F18" s="110"/>
      <c r="G18" s="110"/>
      <c r="H18" s="110"/>
      <c r="I18" s="111"/>
      <c r="J18" s="5"/>
      <c r="K18" s="3"/>
      <c r="L18" s="3"/>
    </row>
    <row r="19" spans="1:12" ht="18.75" customHeight="1">
      <c r="A19" s="9"/>
      <c r="B19" s="140" t="s">
        <v>51</v>
      </c>
      <c r="C19" s="141"/>
      <c r="D19" s="142"/>
      <c r="E19" s="114" t="s">
        <v>52</v>
      </c>
      <c r="F19" s="115"/>
      <c r="G19" s="115"/>
      <c r="H19" s="115"/>
      <c r="I19" s="116"/>
      <c r="J19" s="5"/>
      <c r="K19" s="3"/>
      <c r="L19" s="3"/>
    </row>
    <row r="20" spans="1:12" ht="18.75" customHeight="1">
      <c r="A20" s="9"/>
      <c r="B20" s="131" t="s">
        <v>53</v>
      </c>
      <c r="C20" s="132"/>
      <c r="D20" s="133"/>
      <c r="E20" s="109" t="s">
        <v>54</v>
      </c>
      <c r="F20" s="110"/>
      <c r="G20" s="110"/>
      <c r="H20" s="110"/>
      <c r="I20" s="111"/>
      <c r="J20" s="5"/>
      <c r="K20" s="3"/>
      <c r="L20" s="3"/>
    </row>
    <row r="21" spans="1:12" ht="18.75" customHeight="1">
      <c r="A21" s="9"/>
      <c r="B21" s="117" t="s">
        <v>55</v>
      </c>
      <c r="C21" s="118"/>
      <c r="D21" s="138"/>
      <c r="E21" s="114" t="s">
        <v>56</v>
      </c>
      <c r="F21" s="115"/>
      <c r="G21" s="115"/>
      <c r="H21" s="115"/>
      <c r="I21" s="116"/>
      <c r="J21" s="5"/>
      <c r="K21" s="3"/>
      <c r="L21" s="3"/>
    </row>
    <row r="22" spans="1:12" ht="18.75" customHeight="1">
      <c r="A22" s="9"/>
      <c r="B22" s="131" t="s">
        <v>57</v>
      </c>
      <c r="C22" s="132"/>
      <c r="D22" s="133"/>
      <c r="E22" s="109" t="s">
        <v>58</v>
      </c>
      <c r="F22" s="110"/>
      <c r="G22" s="110"/>
      <c r="H22" s="110"/>
      <c r="I22" s="111"/>
      <c r="J22" s="5"/>
      <c r="K22" s="3"/>
      <c r="L22" s="3"/>
    </row>
    <row r="23" spans="1:12" ht="18.75" customHeight="1">
      <c r="A23" s="9"/>
      <c r="B23" s="140" t="s">
        <v>59</v>
      </c>
      <c r="C23" s="141"/>
      <c r="D23" s="142"/>
      <c r="E23" s="114" t="s">
        <v>60</v>
      </c>
      <c r="F23" s="115"/>
      <c r="G23" s="115"/>
      <c r="H23" s="115"/>
      <c r="I23" s="116"/>
      <c r="J23" s="5"/>
      <c r="K23" s="3"/>
      <c r="L23" s="3"/>
    </row>
    <row r="24" spans="1:12">
      <c r="A24" s="10"/>
      <c r="B24" s="12"/>
      <c r="C24" s="12"/>
      <c r="D24" s="12"/>
      <c r="E24" s="12"/>
      <c r="F24" s="12"/>
      <c r="G24" s="12"/>
      <c r="H24" s="12"/>
      <c r="I24" s="12"/>
      <c r="J24" s="6"/>
      <c r="K24" s="3"/>
      <c r="L24" s="3"/>
    </row>
  </sheetData>
  <mergeCells count="39">
    <mergeCell ref="B16:D16"/>
    <mergeCell ref="E16:I16"/>
    <mergeCell ref="E18:I18"/>
    <mergeCell ref="E21:I21"/>
    <mergeCell ref="E23:I23"/>
    <mergeCell ref="B18:D18"/>
    <mergeCell ref="B21:D21"/>
    <mergeCell ref="B23:D23"/>
    <mergeCell ref="B22:D22"/>
    <mergeCell ref="E22:I22"/>
    <mergeCell ref="B19:D19"/>
    <mergeCell ref="E19:I19"/>
    <mergeCell ref="B20:D20"/>
    <mergeCell ref="B17:D17"/>
    <mergeCell ref="E17:I17"/>
    <mergeCell ref="E20:I20"/>
    <mergeCell ref="B15:D15"/>
    <mergeCell ref="E15:I15"/>
    <mergeCell ref="B6:D6"/>
    <mergeCell ref="E6:I6"/>
    <mergeCell ref="B11:D11"/>
    <mergeCell ref="E11:I11"/>
    <mergeCell ref="B9:D9"/>
    <mergeCell ref="E9:I9"/>
    <mergeCell ref="B10:D10"/>
    <mergeCell ref="B7:D7"/>
    <mergeCell ref="E7:I7"/>
    <mergeCell ref="B13:D13"/>
    <mergeCell ref="E13:I13"/>
    <mergeCell ref="B14:D14"/>
    <mergeCell ref="E14:I14"/>
    <mergeCell ref="B2:I2"/>
    <mergeCell ref="B5:D5"/>
    <mergeCell ref="E5:I5"/>
    <mergeCell ref="B12:D12"/>
    <mergeCell ref="E8:I8"/>
    <mergeCell ref="E10:I10"/>
    <mergeCell ref="E12:I12"/>
    <mergeCell ref="B8:D8"/>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DA272-600D-48DD-A133-6FA5EFC0B13E}">
  <sheetPr>
    <tabColor theme="7" tint="0.79998168889431442"/>
    <pageSetUpPr fitToPage="1"/>
  </sheetPr>
  <dimension ref="A1:J23"/>
  <sheetViews>
    <sheetView zoomScale="70" zoomScaleNormal="70" zoomScaleSheetLayoutView="90" zoomScalePageLayoutView="70" workbookViewId="0"/>
  </sheetViews>
  <sheetFormatPr defaultColWidth="9.140625" defaultRowHeight="14.25"/>
  <cols>
    <col min="1" max="1" width="3.5703125" style="3" customWidth="1"/>
    <col min="2" max="2" width="7" style="3" customWidth="1"/>
    <col min="3" max="3" width="9.42578125" style="3" customWidth="1"/>
    <col min="4" max="4" width="24" style="3" customWidth="1"/>
    <col min="5" max="5" width="53" style="3" customWidth="1"/>
    <col min="6" max="6" width="8.5703125" style="3" customWidth="1"/>
    <col min="7" max="7" width="9.5703125" style="3" customWidth="1"/>
    <col min="8" max="8" width="8.5703125" style="3" customWidth="1"/>
    <col min="9" max="9" width="9.5703125" style="3" customWidth="1"/>
    <col min="10" max="10" width="3.5703125" style="3" customWidth="1"/>
    <col min="11" max="12" width="9.140625" style="3"/>
    <col min="13" max="13" width="10.42578125" style="3" bestFit="1" customWidth="1"/>
    <col min="14" max="16384" width="9.140625" style="3"/>
  </cols>
  <sheetData>
    <row r="1" spans="1:10" ht="21" customHeight="1">
      <c r="A1" s="7"/>
      <c r="B1" s="8"/>
      <c r="C1" s="8"/>
      <c r="D1" s="8"/>
      <c r="E1" s="8"/>
      <c r="F1" s="8"/>
      <c r="G1" s="8"/>
      <c r="H1" s="8"/>
      <c r="I1" s="8"/>
      <c r="J1" s="4"/>
    </row>
    <row r="2" spans="1:10" ht="114.6" customHeight="1">
      <c r="A2" s="9"/>
      <c r="B2" s="99" t="s">
        <v>61</v>
      </c>
      <c r="C2" s="100"/>
      <c r="D2" s="100"/>
      <c r="E2" s="101"/>
      <c r="F2" s="101"/>
      <c r="G2" s="101"/>
      <c r="H2" s="101"/>
      <c r="I2" s="129"/>
      <c r="J2" s="5"/>
    </row>
    <row r="3" spans="1:10" ht="18.75" customHeight="1">
      <c r="A3" s="9"/>
      <c r="B3" s="13"/>
      <c r="C3" s="13"/>
      <c r="D3" s="13"/>
      <c r="E3" s="14"/>
      <c r="F3" s="14"/>
      <c r="G3" s="14"/>
      <c r="H3" s="14"/>
      <c r="I3" s="14"/>
      <c r="J3" s="5"/>
    </row>
    <row r="4" spans="1:10" ht="13.5" customHeight="1">
      <c r="A4" s="9"/>
      <c r="B4" s="11"/>
      <c r="C4" s="11"/>
      <c r="D4" s="11"/>
      <c r="E4" s="11"/>
      <c r="F4" s="11"/>
      <c r="G4" s="11"/>
      <c r="H4" s="11"/>
      <c r="I4" s="11"/>
      <c r="J4" s="5"/>
    </row>
    <row r="5" spans="1:10" ht="16.5" customHeight="1">
      <c r="A5" s="9"/>
      <c r="B5" s="41" t="s">
        <v>62</v>
      </c>
      <c r="C5" s="122" t="s">
        <v>63</v>
      </c>
      <c r="D5" s="123"/>
      <c r="E5" s="130"/>
      <c r="F5" s="91"/>
      <c r="G5" s="92"/>
      <c r="H5" s="91"/>
      <c r="I5" s="93"/>
      <c r="J5" s="5"/>
    </row>
    <row r="6" spans="1:10" ht="18" customHeight="1">
      <c r="A6" s="9"/>
      <c r="B6" s="42">
        <v>1</v>
      </c>
      <c r="C6" s="147" t="s">
        <v>64</v>
      </c>
      <c r="D6" s="148"/>
      <c r="E6" s="148"/>
      <c r="F6" s="148"/>
      <c r="G6" s="148"/>
      <c r="H6" s="148"/>
      <c r="I6" s="149"/>
      <c r="J6" s="5"/>
    </row>
    <row r="7" spans="1:10" ht="27.95" customHeight="1">
      <c r="A7" s="9"/>
      <c r="B7" s="38">
        <v>1.1000000000000001</v>
      </c>
      <c r="C7" s="144" t="s">
        <v>65</v>
      </c>
      <c r="D7" s="145"/>
      <c r="E7" s="145"/>
      <c r="F7" s="145"/>
      <c r="G7" s="145"/>
      <c r="H7" s="145"/>
      <c r="I7" s="146"/>
      <c r="J7" s="5"/>
    </row>
    <row r="8" spans="1:10" ht="18" customHeight="1">
      <c r="A8" s="9"/>
      <c r="B8" s="42">
        <v>2</v>
      </c>
      <c r="C8" s="147" t="s">
        <v>66</v>
      </c>
      <c r="D8" s="148"/>
      <c r="E8" s="148"/>
      <c r="F8" s="148"/>
      <c r="G8" s="148"/>
      <c r="H8" s="148"/>
      <c r="I8" s="149"/>
      <c r="J8" s="5"/>
    </row>
    <row r="9" spans="1:10" ht="27.95" customHeight="1">
      <c r="A9" s="9"/>
      <c r="B9" s="38">
        <v>2.1</v>
      </c>
      <c r="C9" s="144" t="s">
        <v>67</v>
      </c>
      <c r="D9" s="145"/>
      <c r="E9" s="145"/>
      <c r="F9" s="145"/>
      <c r="G9" s="145"/>
      <c r="H9" s="145"/>
      <c r="I9" s="146"/>
      <c r="J9" s="5"/>
    </row>
    <row r="10" spans="1:10" ht="27.95" customHeight="1">
      <c r="A10" s="9"/>
      <c r="B10" s="38">
        <v>2.2000000000000002</v>
      </c>
      <c r="C10" s="144" t="s">
        <v>68</v>
      </c>
      <c r="D10" s="145"/>
      <c r="E10" s="145"/>
      <c r="F10" s="145"/>
      <c r="G10" s="145"/>
      <c r="H10" s="145"/>
      <c r="I10" s="146"/>
      <c r="J10" s="5"/>
    </row>
    <row r="11" spans="1:10" ht="27.95" customHeight="1">
      <c r="A11" s="9"/>
      <c r="B11" s="38">
        <v>2.2999999999999998</v>
      </c>
      <c r="C11" s="144" t="s">
        <v>69</v>
      </c>
      <c r="D11" s="145"/>
      <c r="E11" s="145"/>
      <c r="F11" s="145"/>
      <c r="G11" s="145"/>
      <c r="H11" s="145"/>
      <c r="I11" s="146"/>
      <c r="J11" s="5"/>
    </row>
    <row r="12" spans="1:10" ht="27.95" customHeight="1">
      <c r="A12" s="9"/>
      <c r="B12" s="38">
        <v>2.4</v>
      </c>
      <c r="C12" s="144" t="s">
        <v>70</v>
      </c>
      <c r="D12" s="145"/>
      <c r="E12" s="145"/>
      <c r="F12" s="145"/>
      <c r="G12" s="145"/>
      <c r="H12" s="145"/>
      <c r="I12" s="146"/>
      <c r="J12" s="5"/>
    </row>
    <row r="13" spans="1:10" ht="27.95" customHeight="1">
      <c r="A13" s="9"/>
      <c r="B13" s="38">
        <v>2.5</v>
      </c>
      <c r="C13" s="144" t="s">
        <v>71</v>
      </c>
      <c r="D13" s="145"/>
      <c r="E13" s="145"/>
      <c r="F13" s="145"/>
      <c r="G13" s="145"/>
      <c r="H13" s="145"/>
      <c r="I13" s="146"/>
      <c r="J13" s="5"/>
    </row>
    <row r="14" spans="1:10" ht="27.95" customHeight="1">
      <c r="A14" s="9"/>
      <c r="B14" s="38">
        <v>2.6</v>
      </c>
      <c r="C14" s="144" t="s">
        <v>72</v>
      </c>
      <c r="D14" s="145"/>
      <c r="E14" s="145"/>
      <c r="F14" s="145"/>
      <c r="G14" s="145"/>
      <c r="H14" s="145"/>
      <c r="I14" s="146"/>
      <c r="J14" s="5"/>
    </row>
    <row r="15" spans="1:10" ht="86.1" customHeight="1">
      <c r="A15" s="9"/>
      <c r="B15" s="38">
        <v>2.7</v>
      </c>
      <c r="C15" s="144" t="s">
        <v>73</v>
      </c>
      <c r="D15" s="145"/>
      <c r="E15" s="145"/>
      <c r="F15" s="145"/>
      <c r="G15" s="145"/>
      <c r="H15" s="145"/>
      <c r="I15" s="146"/>
      <c r="J15" s="5"/>
    </row>
    <row r="16" spans="1:10" ht="27.95" customHeight="1">
      <c r="A16" s="9"/>
      <c r="B16" s="38">
        <v>2.8</v>
      </c>
      <c r="C16" s="144" t="s">
        <v>74</v>
      </c>
      <c r="D16" s="145"/>
      <c r="E16" s="145"/>
      <c r="F16" s="145"/>
      <c r="G16" s="145"/>
      <c r="H16" s="145"/>
      <c r="I16" s="146"/>
      <c r="J16" s="5"/>
    </row>
    <row r="17" spans="1:10" ht="18" customHeight="1">
      <c r="A17" s="9"/>
      <c r="B17" s="42">
        <v>3</v>
      </c>
      <c r="C17" s="147" t="s">
        <v>75</v>
      </c>
      <c r="D17" s="148"/>
      <c r="E17" s="148"/>
      <c r="F17" s="148"/>
      <c r="G17" s="148"/>
      <c r="H17" s="148"/>
      <c r="I17" s="149"/>
      <c r="J17" s="5"/>
    </row>
    <row r="18" spans="1:10" ht="18" customHeight="1">
      <c r="A18" s="9"/>
      <c r="B18" s="38">
        <v>3.1</v>
      </c>
      <c r="C18" s="144" t="s">
        <v>76</v>
      </c>
      <c r="D18" s="145"/>
      <c r="E18" s="145"/>
      <c r="F18" s="145"/>
      <c r="G18" s="145"/>
      <c r="H18" s="145"/>
      <c r="I18" s="146"/>
      <c r="J18" s="5"/>
    </row>
    <row r="19" spans="1:10" ht="18" customHeight="1">
      <c r="A19" s="9"/>
      <c r="B19" s="42">
        <v>4</v>
      </c>
      <c r="C19" s="147" t="s">
        <v>77</v>
      </c>
      <c r="D19" s="148"/>
      <c r="E19" s="148"/>
      <c r="F19" s="148"/>
      <c r="G19" s="148"/>
      <c r="H19" s="148"/>
      <c r="I19" s="149"/>
      <c r="J19" s="5"/>
    </row>
    <row r="20" spans="1:10" ht="35.1" customHeight="1">
      <c r="A20" s="9"/>
      <c r="B20" s="150"/>
      <c r="C20" s="39">
        <v>0</v>
      </c>
      <c r="D20" s="39" t="s">
        <v>78</v>
      </c>
      <c r="E20" s="153" t="s">
        <v>79</v>
      </c>
      <c r="F20" s="153"/>
      <c r="G20" s="153"/>
      <c r="H20" s="153"/>
      <c r="I20" s="153"/>
      <c r="J20" s="5"/>
    </row>
    <row r="21" spans="1:10" ht="35.1" customHeight="1">
      <c r="A21" s="9"/>
      <c r="B21" s="151"/>
      <c r="C21" s="39">
        <v>0.5</v>
      </c>
      <c r="D21" s="39" t="s">
        <v>80</v>
      </c>
      <c r="E21" s="153" t="s">
        <v>81</v>
      </c>
      <c r="F21" s="153"/>
      <c r="G21" s="153"/>
      <c r="H21" s="153"/>
      <c r="I21" s="153"/>
      <c r="J21" s="5"/>
    </row>
    <row r="22" spans="1:10" ht="35.1" customHeight="1">
      <c r="A22" s="9"/>
      <c r="B22" s="152"/>
      <c r="C22" s="40">
        <v>1</v>
      </c>
      <c r="D22" s="40" t="s">
        <v>82</v>
      </c>
      <c r="E22" s="143" t="s">
        <v>83</v>
      </c>
      <c r="F22" s="143"/>
      <c r="G22" s="143"/>
      <c r="H22" s="143"/>
      <c r="I22" s="143"/>
      <c r="J22" s="5"/>
    </row>
    <row r="23" spans="1:10">
      <c r="A23" s="10"/>
      <c r="B23" s="12"/>
      <c r="C23" s="12"/>
      <c r="D23" s="12"/>
      <c r="E23" s="12"/>
      <c r="F23" s="12"/>
      <c r="G23" s="12"/>
      <c r="H23" s="12"/>
      <c r="I23" s="12"/>
      <c r="J23" s="6"/>
    </row>
  </sheetData>
  <mergeCells count="20">
    <mergeCell ref="C16:I16"/>
    <mergeCell ref="C17:I17"/>
    <mergeCell ref="C18:I18"/>
    <mergeCell ref="C19:I19"/>
    <mergeCell ref="B20:B22"/>
    <mergeCell ref="E20:I20"/>
    <mergeCell ref="E21:I21"/>
    <mergeCell ref="E22:I22"/>
    <mergeCell ref="C10:I10"/>
    <mergeCell ref="C11:I11"/>
    <mergeCell ref="C12:I12"/>
    <mergeCell ref="C13:I13"/>
    <mergeCell ref="C14:I14"/>
    <mergeCell ref="C15:I15"/>
    <mergeCell ref="B2:I2"/>
    <mergeCell ref="C5:E5"/>
    <mergeCell ref="C6:I6"/>
    <mergeCell ref="C7:I7"/>
    <mergeCell ref="C8:I8"/>
    <mergeCell ref="C9:I9"/>
  </mergeCells>
  <conditionalFormatting sqref="G5">
    <cfRule type="dataBar" priority="1">
      <dataBar showValue="0">
        <cfvo type="num" val="0"/>
        <cfvo type="num" val="1"/>
        <color rgb="FFF43A4F"/>
      </dataBar>
      <extLst>
        <ext xmlns:x14="http://schemas.microsoft.com/office/spreadsheetml/2009/9/main" uri="{B025F937-C7B1-47D3-B67F-A62EFF666E3E}">
          <x14:id>{CD13BEF8-7073-4FB8-865F-651A4737F7D8}</x14:id>
        </ext>
      </extLst>
    </cfRule>
  </conditionalFormatting>
  <conditionalFormatting sqref="I5">
    <cfRule type="dataBar" priority="2">
      <dataBar showValue="0">
        <cfvo type="num" val="0"/>
        <cfvo type="num" val="1"/>
        <color rgb="FFF43A4F"/>
      </dataBar>
      <extLst>
        <ext xmlns:x14="http://schemas.microsoft.com/office/spreadsheetml/2009/9/main" uri="{B025F937-C7B1-47D3-B67F-A62EFF666E3E}">
          <x14:id>{4BF5715C-9989-4DE4-9D44-763D83520423}</x14:id>
        </ext>
      </extLst>
    </cfRule>
  </conditionalFormatting>
  <pageMargins left="0.7" right="0.7" top="0.75" bottom="0.75" header="0.3" footer="0.3"/>
  <pageSetup paperSize="9" scale="63" orientation="portrait" horizontalDpi="300"/>
  <headerFooter>
    <oddFooter>&amp;C_x000D_&amp;1#&amp;"Verdana"&amp;7&amp;K000000 Confidential</oddFooter>
  </headerFooter>
  <drawing r:id="rId1"/>
  <extLst>
    <ext xmlns:x14="http://schemas.microsoft.com/office/spreadsheetml/2009/9/main" uri="{78C0D931-6437-407d-A8EE-F0AAD7539E65}">
      <x14:conditionalFormattings>
        <x14:conditionalFormatting xmlns:xm="http://schemas.microsoft.com/office/excel/2006/main">
          <x14:cfRule type="dataBar" id="{CD13BEF8-7073-4FB8-865F-651A4737F7D8}">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4BF5715C-9989-4DE4-9D44-763D83520423}">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O58"/>
  <sheetViews>
    <sheetView zoomScale="70" zoomScaleNormal="70" workbookViewId="0">
      <selection activeCell="H7" sqref="H7"/>
    </sheetView>
  </sheetViews>
  <sheetFormatPr defaultColWidth="9.140625" defaultRowHeight="15" customHeight="1"/>
  <cols>
    <col min="1" max="1" width="3.5703125" style="32" customWidth="1"/>
    <col min="2" max="2" width="7" style="32" customWidth="1"/>
    <col min="3" max="3" width="11.42578125" style="32" customWidth="1"/>
    <col min="4" max="4" width="24" style="32" customWidth="1"/>
    <col min="5" max="5" width="53" style="32" customWidth="1"/>
    <col min="6" max="6" width="8.5703125" style="32" customWidth="1"/>
    <col min="7" max="7" width="9.5703125" style="32" customWidth="1"/>
    <col min="8" max="8" width="8.5703125" style="32" customWidth="1"/>
    <col min="9" max="9" width="9.5703125" style="32" customWidth="1"/>
    <col min="10" max="10" width="9.85546875" style="32" customWidth="1"/>
    <col min="11" max="11" width="9.140625" style="32" bestFit="1"/>
    <col min="12" max="12" width="40.5703125" style="32" bestFit="1" customWidth="1"/>
    <col min="13" max="13" width="10.42578125" style="32" bestFit="1" customWidth="1"/>
    <col min="14" max="14" width="9.140625" style="32" bestFit="1"/>
    <col min="15" max="15" width="36.5703125" style="32" bestFit="1" customWidth="1"/>
    <col min="16" max="16" width="9.140625" style="32" bestFit="1"/>
    <col min="17" max="16384" width="9.140625" style="32"/>
  </cols>
  <sheetData>
    <row r="1" spans="1:15" ht="21" customHeight="1" thickTop="1" thickBot="1">
      <c r="A1" s="73"/>
      <c r="B1" s="74"/>
      <c r="C1" s="74"/>
      <c r="D1" s="74"/>
      <c r="E1" s="74"/>
      <c r="F1" s="74"/>
      <c r="G1" s="74"/>
      <c r="H1" s="74"/>
      <c r="I1" s="74"/>
      <c r="J1" s="75"/>
      <c r="K1" s="54"/>
      <c r="L1" s="54"/>
      <c r="M1" s="54"/>
      <c r="N1" s="54"/>
      <c r="O1" s="54"/>
    </row>
    <row r="2" spans="1:15" ht="125.1" customHeight="1" thickBot="1">
      <c r="A2" s="9"/>
      <c r="B2" s="99" t="s">
        <v>84</v>
      </c>
      <c r="C2" s="100"/>
      <c r="D2" s="101"/>
      <c r="E2" s="101"/>
      <c r="F2" s="101"/>
      <c r="G2" s="101"/>
      <c r="H2" s="101"/>
      <c r="I2" s="102"/>
      <c r="J2" s="5"/>
      <c r="K2" s="54"/>
      <c r="L2" s="54"/>
      <c r="M2" s="54"/>
      <c r="N2" s="54"/>
      <c r="O2" s="54"/>
    </row>
    <row r="3" spans="1:15" ht="18.75" customHeight="1">
      <c r="A3" s="76"/>
      <c r="B3" s="94" t="s">
        <v>85</v>
      </c>
      <c r="C3" s="33"/>
      <c r="D3" s="33"/>
      <c r="E3" s="34"/>
      <c r="F3" s="34"/>
      <c r="G3" s="34"/>
      <c r="H3" s="34"/>
      <c r="I3" s="34"/>
      <c r="J3" s="77"/>
      <c r="K3" s="54"/>
      <c r="L3" s="54"/>
      <c r="M3" s="54"/>
      <c r="N3" s="54"/>
      <c r="O3" s="78"/>
    </row>
    <row r="4" spans="1:15" ht="18.75" customHeight="1">
      <c r="A4" s="76"/>
      <c r="B4" s="33"/>
      <c r="C4" s="33"/>
      <c r="D4" s="33"/>
      <c r="E4" s="34"/>
      <c r="F4" s="34"/>
      <c r="G4" s="34"/>
      <c r="H4" s="34"/>
      <c r="I4" s="34"/>
      <c r="J4" s="77"/>
      <c r="K4" s="54"/>
      <c r="L4" s="54"/>
      <c r="M4" s="54"/>
      <c r="N4" s="54"/>
      <c r="O4" s="78"/>
    </row>
    <row r="5" spans="1:15" ht="30" customHeight="1">
      <c r="A5" s="76"/>
      <c r="B5" s="103" t="s">
        <v>86</v>
      </c>
      <c r="C5" s="103"/>
      <c r="D5" s="26"/>
      <c r="E5" s="34"/>
      <c r="F5" s="34"/>
      <c r="G5" s="34"/>
      <c r="H5" s="34"/>
      <c r="I5" s="34"/>
      <c r="J5" s="77"/>
      <c r="K5" s="54"/>
      <c r="L5" s="54"/>
      <c r="M5" s="54"/>
      <c r="N5" s="54"/>
      <c r="O5" s="78"/>
    </row>
    <row r="6" spans="1:15" ht="30" customHeight="1">
      <c r="A6" s="76"/>
      <c r="B6" s="103" t="s">
        <v>87</v>
      </c>
      <c r="C6" s="103"/>
      <c r="D6" s="26"/>
      <c r="E6" s="43"/>
      <c r="F6" s="34"/>
      <c r="G6" s="34"/>
      <c r="H6" s="34"/>
      <c r="I6" s="34"/>
      <c r="J6" s="77"/>
      <c r="K6" s="54"/>
      <c r="L6" s="54"/>
      <c r="M6" s="54"/>
      <c r="N6" s="54"/>
      <c r="O6" s="78"/>
    </row>
    <row r="7" spans="1:15" ht="30" customHeight="1">
      <c r="A7" s="76"/>
      <c r="B7" s="103" t="s">
        <v>88</v>
      </c>
      <c r="C7" s="103"/>
      <c r="D7" s="26"/>
      <c r="E7" s="34"/>
      <c r="F7" s="34"/>
      <c r="G7" s="34"/>
      <c r="H7" s="34"/>
      <c r="I7" s="34"/>
      <c r="J7" s="77"/>
      <c r="K7" s="54"/>
      <c r="L7" s="54"/>
      <c r="M7" s="54"/>
      <c r="N7" s="54"/>
      <c r="O7" s="78"/>
    </row>
    <row r="8" spans="1:15" ht="30" customHeight="1">
      <c r="A8" s="76"/>
      <c r="B8" s="104" t="s">
        <v>89</v>
      </c>
      <c r="C8" s="105"/>
      <c r="D8" s="26"/>
      <c r="E8" s="79"/>
      <c r="F8" s="34"/>
      <c r="G8" s="34"/>
      <c r="H8" s="34"/>
      <c r="I8" s="34"/>
      <c r="J8" s="77"/>
      <c r="K8" s="54"/>
      <c r="L8" s="54"/>
      <c r="M8" s="54"/>
      <c r="N8" s="54"/>
      <c r="O8" s="78"/>
    </row>
    <row r="9" spans="1:15" ht="30" customHeight="1">
      <c r="A9" s="76"/>
      <c r="B9" s="103" t="s">
        <v>90</v>
      </c>
      <c r="C9" s="103"/>
      <c r="D9" s="26"/>
      <c r="E9" s="79"/>
      <c r="F9" s="34"/>
      <c r="G9" s="34"/>
      <c r="H9" s="34"/>
      <c r="I9" s="34"/>
      <c r="J9" s="77"/>
      <c r="K9" s="54"/>
      <c r="L9" s="54"/>
      <c r="M9" s="54"/>
      <c r="N9" s="54"/>
      <c r="O9" s="78"/>
    </row>
    <row r="10" spans="1:15" ht="30" customHeight="1">
      <c r="A10" s="76"/>
      <c r="B10" s="103" t="s">
        <v>91</v>
      </c>
      <c r="C10" s="103"/>
      <c r="D10" s="26"/>
      <c r="E10" s="80"/>
      <c r="F10" s="80"/>
      <c r="G10" s="80"/>
      <c r="H10" s="80"/>
      <c r="I10" s="80"/>
      <c r="J10" s="77"/>
      <c r="K10" s="54"/>
      <c r="L10" s="54"/>
      <c r="M10" s="54"/>
      <c r="N10" s="54"/>
      <c r="O10" s="78"/>
    </row>
    <row r="11" spans="1:15" ht="30" customHeight="1">
      <c r="A11" s="76"/>
      <c r="B11" s="80"/>
      <c r="C11" s="80"/>
      <c r="D11" s="80"/>
      <c r="E11" s="80"/>
      <c r="F11" s="80"/>
      <c r="G11" s="80"/>
      <c r="H11" s="80"/>
      <c r="I11" s="80"/>
      <c r="J11" s="77"/>
      <c r="K11" s="54"/>
      <c r="L11" s="54"/>
      <c r="M11" s="54"/>
      <c r="N11" s="54"/>
      <c r="O11" s="78"/>
    </row>
    <row r="12" spans="1:15" ht="30" customHeight="1">
      <c r="A12" s="76"/>
      <c r="B12" s="80"/>
      <c r="C12" s="80"/>
      <c r="D12" s="80"/>
      <c r="E12" s="80"/>
      <c r="F12" s="106" t="s">
        <v>92</v>
      </c>
      <c r="G12" s="107"/>
      <c r="H12" s="108" t="s">
        <v>93</v>
      </c>
      <c r="I12" s="108"/>
      <c r="J12" s="77"/>
      <c r="K12" s="54"/>
      <c r="L12" s="54"/>
      <c r="M12" s="54"/>
      <c r="N12" s="54"/>
      <c r="O12" s="54"/>
    </row>
    <row r="13" spans="1:15" ht="21.6" customHeight="1">
      <c r="A13" s="76"/>
      <c r="B13" s="98" t="s">
        <v>94</v>
      </c>
      <c r="C13" s="98"/>
      <c r="D13" s="98"/>
      <c r="E13" s="98"/>
      <c r="F13" s="35">
        <f>AVERAGE(F14,F16,F18,F20,F22,F24,F26,F28,F30)</f>
        <v>0</v>
      </c>
      <c r="G13" s="36">
        <f>IF(AND(ISNUMBER(F13), F13&gt;1), F13/100, F13)</f>
        <v>0</v>
      </c>
      <c r="H13" s="35">
        <f>Weights!F16</f>
        <v>0</v>
      </c>
      <c r="I13" s="36">
        <f>IF(AND(ISNUMBER(H13), H13&gt;1), H13/100, H13)</f>
        <v>0</v>
      </c>
      <c r="J13" s="77"/>
      <c r="K13" s="54"/>
      <c r="L13" s="54"/>
      <c r="M13" s="54"/>
      <c r="N13" s="54"/>
      <c r="O13" s="54"/>
    </row>
    <row r="14" spans="1:15" ht="21.6" customHeight="1">
      <c r="A14" s="76"/>
      <c r="B14" s="81">
        <v>2</v>
      </c>
      <c r="C14" s="55" t="s">
        <v>95</v>
      </c>
      <c r="D14" s="70"/>
      <c r="E14" s="71"/>
      <c r="F14" s="82">
        <f>Scoring!D3</f>
        <v>0</v>
      </c>
      <c r="G14" s="82">
        <f t="shared" ref="G14:G29" si="0">F14</f>
        <v>0</v>
      </c>
      <c r="H14" s="82">
        <f>Scoring!E3</f>
        <v>0</v>
      </c>
      <c r="I14" s="82">
        <f t="shared" ref="I14:I29" si="1">H14</f>
        <v>0</v>
      </c>
      <c r="J14" s="77"/>
      <c r="K14" s="54"/>
      <c r="L14" s="54"/>
      <c r="M14" s="54"/>
      <c r="N14" s="54"/>
      <c r="O14" s="54"/>
    </row>
    <row r="15" spans="1:15" ht="21.6" customHeight="1">
      <c r="A15" s="76"/>
      <c r="B15" s="58"/>
      <c r="C15" s="66" t="s">
        <v>96</v>
      </c>
      <c r="D15" s="69"/>
      <c r="E15" s="72"/>
      <c r="F15" s="67">
        <f>Scoring!D4</f>
        <v>0</v>
      </c>
      <c r="G15" s="83">
        <f t="shared" si="0"/>
        <v>0</v>
      </c>
      <c r="H15" s="84">
        <f>Scoring!E4</f>
        <v>0</v>
      </c>
      <c r="I15" s="83">
        <f t="shared" si="1"/>
        <v>0</v>
      </c>
      <c r="J15" s="77"/>
      <c r="K15" s="54"/>
      <c r="L15" s="54"/>
      <c r="M15" s="54"/>
      <c r="N15" s="54"/>
      <c r="O15" s="54"/>
    </row>
    <row r="16" spans="1:15" ht="18.75" customHeight="1">
      <c r="A16" s="76"/>
      <c r="B16" s="81">
        <v>3</v>
      </c>
      <c r="C16" s="55" t="s">
        <v>97</v>
      </c>
      <c r="D16" s="70"/>
      <c r="E16" s="71"/>
      <c r="F16" s="82">
        <f>Scoring!D5</f>
        <v>0</v>
      </c>
      <c r="G16" s="85">
        <f t="shared" si="0"/>
        <v>0</v>
      </c>
      <c r="H16" s="82">
        <f>Scoring!E5</f>
        <v>0</v>
      </c>
      <c r="I16" s="85">
        <f t="shared" si="1"/>
        <v>0</v>
      </c>
      <c r="J16" s="77"/>
      <c r="K16" s="54"/>
      <c r="L16" s="54"/>
      <c r="M16" s="54"/>
      <c r="N16" s="86"/>
      <c r="O16" s="25"/>
    </row>
    <row r="17" spans="1:15" ht="18.75" customHeight="1">
      <c r="A17" s="76"/>
      <c r="B17" s="31"/>
      <c r="C17" s="66" t="s">
        <v>96</v>
      </c>
      <c r="D17" s="69"/>
      <c r="E17" s="72"/>
      <c r="F17" s="67">
        <f>Scoring!D6</f>
        <v>0</v>
      </c>
      <c r="G17" s="83">
        <f t="shared" si="0"/>
        <v>0</v>
      </c>
      <c r="H17" s="84">
        <f>Scoring!E6</f>
        <v>0</v>
      </c>
      <c r="I17" s="83">
        <f t="shared" si="1"/>
        <v>0</v>
      </c>
      <c r="J17" s="77"/>
      <c r="K17" s="54"/>
      <c r="L17" s="54"/>
      <c r="M17" s="54"/>
      <c r="N17" s="54"/>
      <c r="O17" s="54"/>
    </row>
    <row r="18" spans="1:15" ht="18.75" customHeight="1">
      <c r="A18" s="76"/>
      <c r="B18" s="81">
        <v>4</v>
      </c>
      <c r="C18" s="55" t="s">
        <v>98</v>
      </c>
      <c r="D18" s="70"/>
      <c r="E18" s="71"/>
      <c r="F18" s="82">
        <f>Scoring!D7</f>
        <v>0</v>
      </c>
      <c r="G18" s="85">
        <f t="shared" si="0"/>
        <v>0</v>
      </c>
      <c r="H18" s="82">
        <f>Scoring!E7</f>
        <v>0</v>
      </c>
      <c r="I18" s="85">
        <f t="shared" si="1"/>
        <v>0</v>
      </c>
      <c r="J18" s="77"/>
      <c r="K18" s="54"/>
      <c r="L18" s="54"/>
      <c r="M18" s="54"/>
      <c r="N18" s="54"/>
      <c r="O18" s="54"/>
    </row>
    <row r="19" spans="1:15" ht="18.75" customHeight="1">
      <c r="A19" s="76"/>
      <c r="B19" s="58"/>
      <c r="C19" s="66" t="s">
        <v>96</v>
      </c>
      <c r="D19" s="69"/>
      <c r="E19" s="72"/>
      <c r="F19" s="67">
        <f>Scoring!D8</f>
        <v>0</v>
      </c>
      <c r="G19" s="83">
        <f t="shared" si="0"/>
        <v>0</v>
      </c>
      <c r="H19" s="84">
        <f>Scoring!E8</f>
        <v>0</v>
      </c>
      <c r="I19" s="83">
        <f t="shared" si="1"/>
        <v>0</v>
      </c>
      <c r="J19" s="77"/>
      <c r="K19" s="54"/>
      <c r="L19" s="54"/>
      <c r="M19" s="54"/>
      <c r="N19" s="54"/>
      <c r="O19" s="54"/>
    </row>
    <row r="20" spans="1:15" ht="18.75" customHeight="1">
      <c r="A20" s="76"/>
      <c r="B20" s="81">
        <v>5</v>
      </c>
      <c r="C20" s="55" t="s">
        <v>99</v>
      </c>
      <c r="D20" s="70"/>
      <c r="E20" s="71"/>
      <c r="F20" s="82">
        <f>Scoring!D9</f>
        <v>0</v>
      </c>
      <c r="G20" s="85">
        <f t="shared" si="0"/>
        <v>0</v>
      </c>
      <c r="H20" s="82">
        <f>Scoring!E9</f>
        <v>0</v>
      </c>
      <c r="I20" s="85">
        <f t="shared" si="1"/>
        <v>0</v>
      </c>
      <c r="J20" s="77"/>
      <c r="K20" s="54"/>
      <c r="L20" s="54"/>
      <c r="M20" s="54"/>
      <c r="N20" s="54"/>
      <c r="O20" s="54"/>
    </row>
    <row r="21" spans="1:15" ht="18.75" customHeight="1">
      <c r="A21" s="76"/>
      <c r="B21" s="31"/>
      <c r="C21" s="95" t="s">
        <v>96</v>
      </c>
      <c r="D21" s="96"/>
      <c r="E21" s="97"/>
      <c r="F21" s="67">
        <f>Scoring!D10</f>
        <v>0</v>
      </c>
      <c r="G21" s="83">
        <f t="shared" si="0"/>
        <v>0</v>
      </c>
      <c r="H21" s="84">
        <f>Scoring!E10</f>
        <v>0</v>
      </c>
      <c r="I21" s="83">
        <f t="shared" si="1"/>
        <v>0</v>
      </c>
      <c r="J21" s="77"/>
      <c r="K21" s="54"/>
      <c r="L21" s="54"/>
      <c r="M21" s="54"/>
      <c r="N21" s="54"/>
      <c r="O21" s="54"/>
    </row>
    <row r="22" spans="1:15" ht="18.75" customHeight="1">
      <c r="A22" s="76"/>
      <c r="B22" s="81">
        <v>6</v>
      </c>
      <c r="C22" s="55" t="s">
        <v>100</v>
      </c>
      <c r="D22" s="70"/>
      <c r="E22" s="71"/>
      <c r="F22" s="82">
        <f>Scoring!D11</f>
        <v>0</v>
      </c>
      <c r="G22" s="85">
        <f t="shared" si="0"/>
        <v>0</v>
      </c>
      <c r="H22" s="82">
        <f>Scoring!E11</f>
        <v>0</v>
      </c>
      <c r="I22" s="85">
        <f t="shared" si="1"/>
        <v>0</v>
      </c>
      <c r="J22" s="77"/>
      <c r="K22" s="54"/>
      <c r="L22" s="54"/>
      <c r="M22" s="54"/>
      <c r="N22" s="54"/>
      <c r="O22" s="54"/>
    </row>
    <row r="23" spans="1:15" ht="18.75" customHeight="1">
      <c r="A23" s="76"/>
      <c r="B23" s="58"/>
      <c r="C23" s="66" t="s">
        <v>96</v>
      </c>
      <c r="D23" s="69"/>
      <c r="E23" s="72"/>
      <c r="F23" s="67">
        <f>Scoring!D12</f>
        <v>0</v>
      </c>
      <c r="G23" s="83">
        <f t="shared" si="0"/>
        <v>0</v>
      </c>
      <c r="H23" s="84">
        <f>Scoring!E12</f>
        <v>0</v>
      </c>
      <c r="I23" s="83">
        <f t="shared" si="1"/>
        <v>0</v>
      </c>
      <c r="J23" s="77"/>
      <c r="K23" s="54"/>
      <c r="L23" s="54"/>
      <c r="M23" s="54"/>
      <c r="N23" s="54"/>
      <c r="O23" s="54"/>
    </row>
    <row r="24" spans="1:15" ht="18.75" customHeight="1">
      <c r="A24" s="76"/>
      <c r="B24" s="81">
        <v>7</v>
      </c>
      <c r="C24" s="55" t="s">
        <v>101</v>
      </c>
      <c r="D24" s="70"/>
      <c r="E24" s="71"/>
      <c r="F24" s="82">
        <f>Scoring!D13</f>
        <v>0</v>
      </c>
      <c r="G24" s="85">
        <f t="shared" si="0"/>
        <v>0</v>
      </c>
      <c r="H24" s="82">
        <f>Scoring!E13</f>
        <v>0</v>
      </c>
      <c r="I24" s="85">
        <f t="shared" si="1"/>
        <v>0</v>
      </c>
      <c r="J24" s="77"/>
      <c r="K24" s="37"/>
      <c r="L24" s="54"/>
      <c r="M24" s="54"/>
      <c r="N24" s="54"/>
      <c r="O24" s="54"/>
    </row>
    <row r="25" spans="1:15" ht="18.75" customHeight="1">
      <c r="A25" s="76"/>
      <c r="B25" s="31"/>
      <c r="C25" s="66" t="s">
        <v>96</v>
      </c>
      <c r="D25" s="69"/>
      <c r="E25" s="72"/>
      <c r="F25" s="67">
        <f>Scoring!D14</f>
        <v>0</v>
      </c>
      <c r="G25" s="83">
        <f t="shared" si="0"/>
        <v>0</v>
      </c>
      <c r="H25" s="84">
        <f>Scoring!E14</f>
        <v>0</v>
      </c>
      <c r="I25" s="83">
        <f t="shared" si="1"/>
        <v>0</v>
      </c>
      <c r="J25" s="77"/>
      <c r="K25" s="54"/>
      <c r="L25" s="54"/>
      <c r="M25" s="54"/>
      <c r="N25" s="54"/>
      <c r="O25" s="54"/>
    </row>
    <row r="26" spans="1:15" ht="18.75" customHeight="1">
      <c r="A26" s="76"/>
      <c r="B26" s="81">
        <v>8</v>
      </c>
      <c r="C26" s="55" t="s">
        <v>102</v>
      </c>
      <c r="D26" s="70"/>
      <c r="E26" s="71"/>
      <c r="F26" s="82">
        <f>Scoring!D15</f>
        <v>0</v>
      </c>
      <c r="G26" s="85">
        <f t="shared" si="0"/>
        <v>0</v>
      </c>
      <c r="H26" s="82">
        <f>Scoring!E15</f>
        <v>0</v>
      </c>
      <c r="I26" s="85">
        <f t="shared" si="1"/>
        <v>0</v>
      </c>
      <c r="J26" s="77"/>
      <c r="K26" s="54"/>
      <c r="L26" s="54"/>
      <c r="M26" s="54"/>
      <c r="N26" s="54"/>
      <c r="O26" s="54"/>
    </row>
    <row r="27" spans="1:15" ht="18.75" customHeight="1">
      <c r="A27" s="76"/>
      <c r="B27" s="58"/>
      <c r="C27" s="66" t="s">
        <v>96</v>
      </c>
      <c r="D27" s="69"/>
      <c r="E27" s="72"/>
      <c r="F27" s="67">
        <f>Scoring!D16</f>
        <v>0</v>
      </c>
      <c r="G27" s="83">
        <f t="shared" si="0"/>
        <v>0</v>
      </c>
      <c r="H27" s="84">
        <f>Scoring!E16</f>
        <v>0</v>
      </c>
      <c r="I27" s="83">
        <f t="shared" si="1"/>
        <v>0</v>
      </c>
      <c r="J27" s="77"/>
      <c r="K27" s="54"/>
      <c r="L27" s="54"/>
      <c r="M27" s="54"/>
      <c r="N27" s="54"/>
      <c r="O27" s="54"/>
    </row>
    <row r="28" spans="1:15" ht="18.75" customHeight="1">
      <c r="A28" s="76"/>
      <c r="B28" s="81">
        <v>9</v>
      </c>
      <c r="C28" s="55" t="s">
        <v>103</v>
      </c>
      <c r="D28" s="70"/>
      <c r="E28" s="71"/>
      <c r="F28" s="82">
        <f>Scoring!D17</f>
        <v>0</v>
      </c>
      <c r="G28" s="85">
        <f t="shared" si="0"/>
        <v>0</v>
      </c>
      <c r="H28" s="82">
        <f>Scoring!E17</f>
        <v>0</v>
      </c>
      <c r="I28" s="85">
        <f t="shared" si="1"/>
        <v>0</v>
      </c>
      <c r="J28" s="77"/>
      <c r="K28" s="54"/>
      <c r="L28" s="54"/>
      <c r="M28" s="54"/>
      <c r="N28" s="54"/>
      <c r="O28" s="54"/>
    </row>
    <row r="29" spans="1:15" ht="18.75" customHeight="1">
      <c r="A29" s="76"/>
      <c r="B29" s="31"/>
      <c r="C29" s="66" t="s">
        <v>96</v>
      </c>
      <c r="D29" s="69"/>
      <c r="E29" s="72"/>
      <c r="F29" s="67">
        <f>Scoring!D18</f>
        <v>0</v>
      </c>
      <c r="G29" s="83">
        <f t="shared" si="0"/>
        <v>0</v>
      </c>
      <c r="H29" s="84">
        <f>Scoring!E18</f>
        <v>0</v>
      </c>
      <c r="I29" s="83">
        <f t="shared" si="1"/>
        <v>0</v>
      </c>
      <c r="J29" s="77"/>
      <c r="K29" s="54"/>
      <c r="L29" s="54"/>
      <c r="M29" s="54"/>
      <c r="N29" s="54"/>
      <c r="O29" s="54"/>
    </row>
    <row r="30" spans="1:15" ht="18.75" customHeight="1">
      <c r="A30" s="76"/>
      <c r="B30" s="81">
        <v>10</v>
      </c>
      <c r="C30" s="55" t="s">
        <v>104</v>
      </c>
      <c r="D30" s="70"/>
      <c r="E30" s="71"/>
      <c r="F30" s="82">
        <f>Scoring!D19</f>
        <v>0</v>
      </c>
      <c r="G30" s="85">
        <f>F30</f>
        <v>0</v>
      </c>
      <c r="H30" s="82">
        <f>Scoring!E19</f>
        <v>0</v>
      </c>
      <c r="I30" s="85">
        <f>H30</f>
        <v>0</v>
      </c>
      <c r="J30" s="77"/>
      <c r="K30" s="54"/>
      <c r="L30" s="54"/>
      <c r="M30" s="54"/>
      <c r="N30" s="54"/>
      <c r="O30" s="54"/>
    </row>
    <row r="31" spans="1:15" ht="18.75" customHeight="1">
      <c r="A31" s="76"/>
      <c r="B31" s="31"/>
      <c r="C31" s="66" t="s">
        <v>96</v>
      </c>
      <c r="D31" s="69"/>
      <c r="E31" s="72"/>
      <c r="F31" s="67">
        <f>Scoring!D20</f>
        <v>0</v>
      </c>
      <c r="G31" s="83">
        <f t="shared" ref="G31" si="2">F31</f>
        <v>0</v>
      </c>
      <c r="H31" s="84">
        <f>Scoring!E20</f>
        <v>0</v>
      </c>
      <c r="I31" s="83">
        <f t="shared" ref="I31" si="3">H31</f>
        <v>0</v>
      </c>
      <c r="J31" s="77"/>
      <c r="K31" s="54"/>
      <c r="L31" s="54"/>
      <c r="M31" s="54"/>
      <c r="N31" s="54"/>
      <c r="O31" s="54"/>
    </row>
    <row r="32" spans="1:15" ht="18.75" customHeight="1" thickBot="1">
      <c r="A32" s="87"/>
      <c r="B32" s="87"/>
      <c r="C32" s="87"/>
      <c r="D32" s="87"/>
      <c r="E32" s="87"/>
      <c r="F32" s="87"/>
      <c r="G32" s="87"/>
      <c r="H32" s="87"/>
      <c r="I32" s="87"/>
      <c r="J32" s="88"/>
      <c r="K32" s="54"/>
      <c r="L32" s="54"/>
      <c r="M32" s="54"/>
      <c r="N32" s="54"/>
      <c r="O32" s="54"/>
    </row>
    <row r="33" spans="1:11" ht="18.75" customHeight="1" thickTop="1">
      <c r="A33" s="54"/>
      <c r="B33" s="54"/>
      <c r="C33" s="54"/>
      <c r="D33" s="54"/>
      <c r="E33" s="54"/>
      <c r="F33" s="54"/>
      <c r="G33" s="54"/>
      <c r="H33" s="54"/>
      <c r="I33" s="54"/>
      <c r="J33" s="54"/>
      <c r="K33" s="54"/>
    </row>
    <row r="34" spans="1:11" ht="18.75" customHeight="1">
      <c r="A34" s="54"/>
      <c r="B34" s="54"/>
      <c r="C34" s="54"/>
      <c r="D34" s="54"/>
      <c r="E34" s="54"/>
      <c r="F34" s="54"/>
      <c r="G34" s="54"/>
      <c r="H34" s="54"/>
      <c r="I34" s="54"/>
      <c r="J34" s="54"/>
      <c r="K34" s="54"/>
    </row>
    <row r="35" spans="1:11" ht="18.75" customHeight="1">
      <c r="A35" s="54"/>
      <c r="B35" s="54"/>
      <c r="C35" s="54"/>
      <c r="D35" s="54"/>
      <c r="E35" s="54"/>
      <c r="F35" s="54"/>
      <c r="G35" s="54"/>
      <c r="H35" s="54"/>
      <c r="I35" s="54"/>
      <c r="J35" s="54"/>
      <c r="K35" s="54"/>
    </row>
    <row r="36" spans="1:11" ht="18.75" customHeight="1">
      <c r="A36" s="54"/>
      <c r="B36" s="54"/>
      <c r="C36" s="54"/>
      <c r="D36" s="54"/>
      <c r="E36" s="54"/>
      <c r="F36" s="54"/>
      <c r="G36" s="54"/>
      <c r="H36" s="54"/>
      <c r="I36" s="54"/>
      <c r="J36" s="54"/>
      <c r="K36" s="54"/>
    </row>
    <row r="37" spans="1:11" ht="18.75" customHeight="1">
      <c r="A37" s="54"/>
      <c r="B37" s="54"/>
      <c r="C37" s="54"/>
      <c r="D37" s="54"/>
      <c r="E37" s="54"/>
      <c r="F37" s="54"/>
      <c r="G37" s="54"/>
      <c r="H37" s="54"/>
      <c r="I37" s="54"/>
      <c r="J37" s="54"/>
      <c r="K37" s="54"/>
    </row>
    <row r="38" spans="1:11" ht="18.75" customHeight="1">
      <c r="A38" s="54"/>
      <c r="B38" s="54"/>
      <c r="C38" s="54"/>
      <c r="D38" s="54"/>
      <c r="E38" s="54"/>
      <c r="F38" s="54"/>
      <c r="G38" s="54"/>
      <c r="H38" s="54"/>
      <c r="I38" s="54"/>
      <c r="J38" s="54"/>
      <c r="K38" s="54"/>
    </row>
    <row r="39" spans="1:11" ht="18.75" customHeight="1">
      <c r="A39" s="54"/>
      <c r="B39" s="54"/>
      <c r="C39" s="54"/>
      <c r="D39" s="54"/>
      <c r="E39" s="54"/>
      <c r="F39" s="54"/>
      <c r="G39" s="54"/>
      <c r="H39" s="54"/>
      <c r="I39" s="54"/>
      <c r="J39" s="54"/>
      <c r="K39" s="54"/>
    </row>
    <row r="40" spans="1:11" ht="18.75" customHeight="1">
      <c r="A40" s="54"/>
      <c r="B40" s="54"/>
      <c r="C40" s="54"/>
      <c r="D40" s="54"/>
      <c r="E40" s="54"/>
      <c r="F40" s="54"/>
      <c r="G40" s="54"/>
      <c r="H40" s="54"/>
      <c r="I40" s="54"/>
      <c r="J40" s="54"/>
      <c r="K40" s="54"/>
    </row>
    <row r="41" spans="1:11" ht="18.75" customHeight="1">
      <c r="A41" s="54"/>
      <c r="B41" s="54"/>
      <c r="C41" s="54"/>
      <c r="D41" s="54"/>
      <c r="E41" s="54"/>
      <c r="F41" s="54"/>
      <c r="G41" s="54"/>
      <c r="H41" s="54"/>
      <c r="I41" s="54"/>
      <c r="J41" s="54"/>
      <c r="K41" s="54"/>
    </row>
    <row r="42" spans="1:11" ht="18.75" customHeight="1">
      <c r="A42" s="54"/>
      <c r="B42" s="54"/>
      <c r="C42" s="54"/>
      <c r="D42" s="54"/>
      <c r="E42" s="54"/>
      <c r="F42" s="54"/>
      <c r="G42" s="54"/>
      <c r="H42" s="54"/>
      <c r="I42" s="54"/>
      <c r="J42" s="54"/>
      <c r="K42" s="54"/>
    </row>
    <row r="43" spans="1:11" ht="18.75" customHeight="1">
      <c r="A43" s="54"/>
      <c r="B43" s="54"/>
      <c r="C43" s="54"/>
      <c r="D43" s="54"/>
      <c r="E43" s="54"/>
      <c r="F43" s="54"/>
      <c r="G43" s="54"/>
      <c r="H43" s="54"/>
      <c r="I43" s="54"/>
      <c r="J43" s="54"/>
      <c r="K43" s="54"/>
    </row>
    <row r="44" spans="1:11" ht="14.45">
      <c r="A44" s="54"/>
      <c r="B44" s="54"/>
      <c r="C44" s="54"/>
      <c r="D44" s="54"/>
      <c r="E44" s="54"/>
      <c r="F44" s="54"/>
      <c r="G44" s="54"/>
      <c r="H44" s="54"/>
      <c r="I44" s="54"/>
      <c r="J44" s="54"/>
      <c r="K44" s="54"/>
    </row>
    <row r="45" spans="1:11" ht="14.45">
      <c r="A45" s="54"/>
      <c r="B45" s="54"/>
      <c r="C45" s="54"/>
      <c r="D45" s="54"/>
      <c r="E45" s="54"/>
      <c r="F45" s="54"/>
      <c r="G45" s="54"/>
      <c r="H45" s="54"/>
      <c r="I45" s="54"/>
      <c r="J45" s="54"/>
      <c r="K45" s="54"/>
    </row>
    <row r="46" spans="1:11" ht="14.45">
      <c r="A46" s="54"/>
      <c r="B46" s="54"/>
      <c r="C46" s="89"/>
      <c r="D46" s="89"/>
      <c r="E46" s="89"/>
      <c r="F46" s="54"/>
      <c r="G46" s="54"/>
      <c r="H46" s="54"/>
      <c r="I46" s="54"/>
      <c r="J46" s="54"/>
      <c r="K46" s="54"/>
    </row>
    <row r="47" spans="1:11" ht="14.45">
      <c r="A47" s="54"/>
      <c r="B47" s="54"/>
      <c r="C47" s="89"/>
      <c r="D47" s="89"/>
      <c r="E47" s="89"/>
      <c r="F47" s="54"/>
      <c r="G47" s="54"/>
      <c r="H47" s="54"/>
      <c r="I47" s="54"/>
      <c r="J47" s="54"/>
      <c r="K47" s="54"/>
    </row>
    <row r="48" spans="1:11" ht="14.45">
      <c r="A48" s="54"/>
      <c r="B48" s="54"/>
      <c r="C48" s="89"/>
      <c r="D48" s="89"/>
      <c r="E48" s="89"/>
      <c r="F48" s="54"/>
      <c r="G48" s="54"/>
      <c r="H48" s="54"/>
      <c r="I48" s="54"/>
      <c r="J48" s="54"/>
      <c r="K48" s="54"/>
    </row>
    <row r="49" spans="3:5" ht="14.45">
      <c r="C49" s="89"/>
      <c r="D49" s="89"/>
      <c r="E49" s="89"/>
    </row>
    <row r="50" spans="3:5" ht="14.45">
      <c r="C50" s="89"/>
      <c r="D50" s="89"/>
      <c r="E50" s="89"/>
    </row>
    <row r="51" spans="3:5" ht="15.95" customHeight="1">
      <c r="C51" s="89"/>
      <c r="D51" s="89"/>
      <c r="E51" s="89"/>
    </row>
    <row r="52" spans="3:5" ht="14.45">
      <c r="C52" s="89"/>
      <c r="D52" s="89"/>
      <c r="E52" s="89"/>
    </row>
    <row r="53" spans="3:5" ht="14.45">
      <c r="C53" s="89"/>
      <c r="D53" s="89"/>
      <c r="E53" s="89"/>
    </row>
    <row r="54" spans="3:5" ht="14.45">
      <c r="C54" s="89"/>
      <c r="D54" s="89"/>
      <c r="E54" s="89"/>
    </row>
    <row r="55" spans="3:5" ht="14.45">
      <c r="C55" s="89"/>
      <c r="D55" s="89"/>
      <c r="E55" s="89"/>
    </row>
    <row r="56" spans="3:5" ht="14.45">
      <c r="C56" s="89"/>
      <c r="D56" s="89"/>
      <c r="E56" s="89"/>
    </row>
    <row r="57" spans="3:5" ht="14.45">
      <c r="C57" s="89"/>
      <c r="D57" s="89"/>
      <c r="E57" s="89"/>
    </row>
    <row r="58" spans="3:5" ht="14.45">
      <c r="C58" s="89"/>
      <c r="D58" s="89"/>
      <c r="E58" s="89"/>
    </row>
  </sheetData>
  <mergeCells count="11">
    <mergeCell ref="C21:E21"/>
    <mergeCell ref="B13:E13"/>
    <mergeCell ref="B2:I2"/>
    <mergeCell ref="B6:C6"/>
    <mergeCell ref="B7:C7"/>
    <mergeCell ref="B8:C8"/>
    <mergeCell ref="F12:G12"/>
    <mergeCell ref="H12:I12"/>
    <mergeCell ref="B10:C10"/>
    <mergeCell ref="B5:C5"/>
    <mergeCell ref="B9:C9"/>
  </mergeCells>
  <conditionalFormatting sqref="G13">
    <cfRule type="dataBar" priority="1">
      <dataBar showValue="0">
        <cfvo type="num" val="0"/>
        <cfvo type="num" val="1"/>
        <color rgb="FF66868F"/>
      </dataBar>
      <extLst>
        <ext xmlns:x14="http://schemas.microsoft.com/office/spreadsheetml/2009/9/main" uri="{B025F937-C7B1-47D3-B67F-A62EFF666E3E}">
          <x14:id>{2D806179-E610-4EDE-B7D1-A7397E03F236}</x14:id>
        </ext>
      </extLst>
    </cfRule>
  </conditionalFormatting>
  <conditionalFormatting sqref="I13">
    <cfRule type="dataBar" priority="2">
      <dataBar showValue="0">
        <cfvo type="num" val="0"/>
        <cfvo type="num" val="1"/>
        <color rgb="FF66868F"/>
      </dataBar>
      <extLst>
        <ext xmlns:x14="http://schemas.microsoft.com/office/spreadsheetml/2009/9/main" uri="{B025F937-C7B1-47D3-B67F-A62EFF666E3E}">
          <x14:id>{C5238F52-7680-47EF-A82C-31CA0195EA82}</x14:id>
        </ext>
      </extLst>
    </cfRule>
  </conditionalFormatting>
  <conditionalFormatting sqref="I14:I31">
    <cfRule type="dataBar" priority="149">
      <dataBar showValue="0">
        <cfvo type="min"/>
        <cfvo type="max"/>
        <color rgb="FF29C8C1"/>
      </dataBar>
      <extLst>
        <ext xmlns:x14="http://schemas.microsoft.com/office/spreadsheetml/2009/9/main" uri="{B025F937-C7B1-47D3-B67F-A62EFF666E3E}">
          <x14:id>{89B01B75-1344-4583-BFF4-5739EBBE6728}</x14:id>
        </ext>
      </extLst>
    </cfRule>
  </conditionalFormatting>
  <conditionalFormatting sqref="G14:G31">
    <cfRule type="dataBar" priority="150">
      <dataBar showValue="0">
        <cfvo type="min"/>
        <cfvo type="max"/>
        <color rgb="FF29C8C1"/>
      </dataBar>
      <extLst>
        <ext xmlns:x14="http://schemas.microsoft.com/office/spreadsheetml/2009/9/main" uri="{B025F937-C7B1-47D3-B67F-A62EFF666E3E}">
          <x14:id>{D74E3224-6F77-4D6D-8942-CE8F92EDDC11}</x14:id>
        </ext>
      </extLst>
    </cfRule>
  </conditionalFormatting>
  <dataValidations count="3">
    <dataValidation type="list" allowBlank="1" showInputMessage="1" showErrorMessage="1" sqref="D7" xr:uid="{15634098-E6FB-49C9-B1FC-4C6D9F9C59C5}">
      <formula1>"Jurisdiction,Denmark,France,Germany,Sweden,Taiwan,The Netherlands,UK,United States"</formula1>
    </dataValidation>
    <dataValidation type="list" allowBlank="1" showInputMessage="1" showErrorMessage="1" sqref="D6" xr:uid="{6981EFFC-6857-4BBB-B920-45F7CE15F1D5}">
      <formula1>"Development, Construction, O&amp;M, Decommissioning, N/A"</formula1>
    </dataValidation>
    <dataValidation type="list" allowBlank="1" showInputMessage="1" showErrorMessage="1" sqref="D5" xr:uid="{A8A13D51-7E28-44F0-A2E0-821771A772BF}">
      <formula1>"management/ organisational, site, others, N/A"</formula1>
    </dataValidation>
  </dataValidations>
  <pageMargins left="0.7" right="0.7" top="0.75" bottom="0.75" header="0.3" footer="0.3"/>
  <pageSetup paperSize="9" scale="56" orientation="portrait" horizontalDpi="300" r:id="rId1"/>
  <headerFooter>
    <oddFooter>&amp;C_x000D_&amp;1#&amp;"Verdana"&amp;7&amp;K000000 Confidential</oddFooter>
  </headerFooter>
  <ignoredErrors>
    <ignoredError sqref="H13 H15 H30:H31 H14 H16:H29"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10</xdr:row>
                    <xdr:rowOff>88900</xdr:rowOff>
                  </from>
                  <to>
                    <xdr:col>3</xdr:col>
                    <xdr:colOff>1555750</xdr:colOff>
                    <xdr:row>11</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D806179-E610-4EDE-B7D1-A7397E03F236}">
            <x14:dataBar minLength="0" maxLength="100" gradient="0">
              <x14:cfvo type="num">
                <xm:f>0</xm:f>
              </x14:cfvo>
              <x14:cfvo type="num">
                <xm:f>1</xm:f>
              </x14:cfvo>
              <x14:negativeFillColor rgb="FFFF0000"/>
              <x14:axisColor rgb="FF000000"/>
            </x14:dataBar>
          </x14:cfRule>
          <xm:sqref>G13</xm:sqref>
        </x14:conditionalFormatting>
        <x14:conditionalFormatting xmlns:xm="http://schemas.microsoft.com/office/excel/2006/main">
          <x14:cfRule type="dataBar" id="{C5238F52-7680-47EF-A82C-31CA0195EA82}">
            <x14:dataBar minLength="0" maxLength="100" gradient="0">
              <x14:cfvo type="num">
                <xm:f>0</xm:f>
              </x14:cfvo>
              <x14:cfvo type="num">
                <xm:f>1</xm:f>
              </x14:cfvo>
              <x14:negativeFillColor rgb="FFFF0000"/>
              <x14:axisColor rgb="FF000000"/>
            </x14:dataBar>
          </x14:cfRule>
          <xm:sqref>I13</xm:sqref>
        </x14:conditionalFormatting>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I14:I31</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G14:G31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F204-B72C-440E-8770-070D54DCC8DD}">
  <sheetPr codeName="Sheet12">
    <tabColor rgb="FF00B0F0"/>
    <pageSetUpPr fitToPage="1"/>
  </sheetPr>
  <dimension ref="A1:G21"/>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2</v>
      </c>
      <c r="B3" s="156" t="s">
        <v>113</v>
      </c>
      <c r="C3" s="156"/>
      <c r="D3" s="156"/>
      <c r="E3" s="156"/>
      <c r="F3" s="156"/>
      <c r="G3" s="156"/>
    </row>
    <row r="4" spans="1:7" ht="21">
      <c r="A4" s="22">
        <v>2.1</v>
      </c>
      <c r="B4" s="23" t="s">
        <v>114</v>
      </c>
      <c r="C4" s="68" t="s">
        <v>115</v>
      </c>
      <c r="D4" s="24"/>
      <c r="E4" s="23"/>
      <c r="F4" s="23"/>
      <c r="G4" s="23"/>
    </row>
    <row r="5" spans="1:7" ht="21">
      <c r="A5" s="62">
        <v>2.1</v>
      </c>
      <c r="B5" s="63" t="s">
        <v>116</v>
      </c>
      <c r="C5" s="68" t="s">
        <v>115</v>
      </c>
      <c r="D5" s="64"/>
      <c r="E5" s="65"/>
      <c r="F5" s="65"/>
      <c r="G5" s="65"/>
    </row>
    <row r="6" spans="1:7" ht="21">
      <c r="A6" s="62">
        <v>2.1</v>
      </c>
      <c r="B6" s="63" t="s">
        <v>117</v>
      </c>
      <c r="C6" s="68" t="s">
        <v>115</v>
      </c>
      <c r="D6" s="64"/>
      <c r="E6" s="65"/>
      <c r="F6" s="65"/>
      <c r="G6" s="65"/>
    </row>
    <row r="7" spans="1:7" ht="21">
      <c r="A7" s="62">
        <v>2.2000000000000002</v>
      </c>
      <c r="B7" s="63" t="s">
        <v>118</v>
      </c>
      <c r="C7" s="68" t="s">
        <v>115</v>
      </c>
      <c r="D7" s="64"/>
      <c r="E7" s="65"/>
      <c r="F7" s="65"/>
      <c r="G7" s="65"/>
    </row>
    <row r="8" spans="1:7" ht="21">
      <c r="A8" s="62">
        <v>2.2999999999999998</v>
      </c>
      <c r="B8" s="63" t="s">
        <v>119</v>
      </c>
      <c r="C8" s="68" t="s">
        <v>115</v>
      </c>
      <c r="D8" s="64"/>
      <c r="E8" s="65"/>
      <c r="F8" s="65"/>
      <c r="G8" s="65"/>
    </row>
    <row r="9" spans="1:7" ht="21">
      <c r="A9" s="62">
        <v>2.2999999999999998</v>
      </c>
      <c r="B9" s="63" t="s">
        <v>120</v>
      </c>
      <c r="C9" s="68" t="s">
        <v>115</v>
      </c>
      <c r="D9" s="64"/>
      <c r="E9" s="65"/>
      <c r="F9" s="65"/>
      <c r="G9" s="65"/>
    </row>
    <row r="10" spans="1:7" ht="21">
      <c r="A10" s="62">
        <v>2.2999999999999998</v>
      </c>
      <c r="B10" s="63" t="s">
        <v>121</v>
      </c>
      <c r="C10" s="68" t="s">
        <v>115</v>
      </c>
      <c r="D10" s="64"/>
      <c r="E10" s="65"/>
      <c r="F10" s="65"/>
      <c r="G10" s="65"/>
    </row>
    <row r="11" spans="1:7" ht="31.5">
      <c r="A11" s="62">
        <v>2.4</v>
      </c>
      <c r="B11" s="63" t="s">
        <v>122</v>
      </c>
      <c r="C11" s="68" t="s">
        <v>115</v>
      </c>
      <c r="D11" s="64"/>
      <c r="E11" s="65"/>
      <c r="F11" s="65"/>
      <c r="G11" s="65"/>
    </row>
    <row r="12" spans="1:7">
      <c r="A12" s="62" t="s">
        <v>123</v>
      </c>
      <c r="B12" s="63" t="s">
        <v>124</v>
      </c>
      <c r="C12" s="68" t="s">
        <v>115</v>
      </c>
      <c r="D12" s="64"/>
      <c r="E12" s="65"/>
      <c r="F12" s="65"/>
      <c r="G12" s="65"/>
    </row>
    <row r="13" spans="1:7" ht="21">
      <c r="A13" s="62">
        <v>2.6</v>
      </c>
      <c r="B13" s="63" t="s">
        <v>125</v>
      </c>
      <c r="C13" s="68" t="s">
        <v>115</v>
      </c>
      <c r="D13" s="64"/>
      <c r="E13" s="65"/>
      <c r="F13" s="65"/>
      <c r="G13" s="65"/>
    </row>
    <row r="14" spans="1:7" ht="21">
      <c r="A14" s="62">
        <v>2.6</v>
      </c>
      <c r="B14" s="63" t="s">
        <v>126</v>
      </c>
      <c r="C14" s="68" t="s">
        <v>115</v>
      </c>
      <c r="D14" s="64"/>
      <c r="E14" s="65"/>
      <c r="F14" s="65"/>
      <c r="G14" s="65"/>
    </row>
    <row r="15" spans="1:7" ht="21">
      <c r="A15" s="62">
        <v>2.7</v>
      </c>
      <c r="B15" s="63" t="s">
        <v>127</v>
      </c>
      <c r="C15" s="68" t="s">
        <v>115</v>
      </c>
      <c r="D15" s="64"/>
      <c r="E15" s="65"/>
      <c r="F15" s="65"/>
      <c r="G15" s="65"/>
    </row>
    <row r="16" spans="1:7" ht="15" customHeight="1">
      <c r="A16" s="62">
        <v>2.7</v>
      </c>
      <c r="B16" s="63" t="s">
        <v>128</v>
      </c>
      <c r="C16" s="68" t="s">
        <v>115</v>
      </c>
      <c r="D16" s="64"/>
      <c r="E16" s="65"/>
      <c r="F16" s="65"/>
      <c r="G16" s="65"/>
    </row>
    <row r="17" spans="1:7" ht="21">
      <c r="A17" s="62">
        <v>2.8</v>
      </c>
      <c r="B17" s="63" t="s">
        <v>129</v>
      </c>
      <c r="C17" s="68" t="s">
        <v>115</v>
      </c>
      <c r="D17" s="64"/>
      <c r="E17" s="65"/>
      <c r="F17" s="65"/>
      <c r="G17" s="65"/>
    </row>
    <row r="18" spans="1:7" ht="21">
      <c r="A18" s="62"/>
      <c r="B18" s="63" t="s">
        <v>130</v>
      </c>
      <c r="C18" s="68" t="s">
        <v>115</v>
      </c>
      <c r="D18" s="64"/>
      <c r="E18" s="65"/>
      <c r="F18" s="65"/>
      <c r="G18" s="65"/>
    </row>
    <row r="19" spans="1:7" ht="31.5">
      <c r="A19" s="62">
        <v>2.11</v>
      </c>
      <c r="B19" s="63" t="s">
        <v>131</v>
      </c>
      <c r="C19" s="68" t="s">
        <v>115</v>
      </c>
      <c r="D19" s="64"/>
      <c r="E19" s="65"/>
      <c r="F19" s="65"/>
      <c r="G19" s="65"/>
    </row>
    <row r="20" spans="1:7" ht="21">
      <c r="A20" s="62">
        <v>2.12</v>
      </c>
      <c r="B20" s="63" t="s">
        <v>132</v>
      </c>
      <c r="C20" s="68" t="s">
        <v>115</v>
      </c>
      <c r="D20" s="64"/>
      <c r="E20" s="65"/>
      <c r="F20" s="65"/>
      <c r="G20" s="65"/>
    </row>
    <row r="21" spans="1:7" ht="21">
      <c r="A21" s="62">
        <v>2.12</v>
      </c>
      <c r="B21" s="63" t="s">
        <v>133</v>
      </c>
      <c r="C21" s="68" t="s">
        <v>115</v>
      </c>
      <c r="D21" s="64"/>
      <c r="E21" s="65"/>
      <c r="F21" s="65"/>
      <c r="G21" s="65"/>
    </row>
  </sheetData>
  <mergeCells count="2">
    <mergeCell ref="A1:B1"/>
    <mergeCell ref="B3:G3"/>
  </mergeCells>
  <phoneticPr fontId="2" type="noConversion"/>
  <conditionalFormatting sqref="C4:C21">
    <cfRule type="expression" dxfId="39" priority="29">
      <formula>IF(C4="Partial",1,0)</formula>
    </cfRule>
    <cfRule type="expression" dxfId="38" priority="30">
      <formula>IF(C4="No",1,0)</formula>
    </cfRule>
    <cfRule type="expression" dxfId="37" priority="31">
      <formula>IF(C4="Not Assessed",1,0)</formula>
    </cfRule>
    <cfRule type="expression" dxfId="36" priority="32">
      <formula>IF(C4="Yes",1,0)</formula>
    </cfRule>
  </conditionalFormatting>
  <dataValidations count="1">
    <dataValidation type="list" showInputMessage="1" showErrorMessage="1" sqref="C4:C21" xr:uid="{F787A711-7DBE-47FC-B0B1-CB0814100070}">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C9510-B74E-453A-8A3D-83232E14A54A}">
  <sheetPr codeName="Sheet13">
    <tabColor rgb="FF00B0F0"/>
    <pageSetUpPr fitToPage="1"/>
  </sheetPr>
  <dimension ref="A1:G20"/>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3</v>
      </c>
      <c r="B3" s="156" t="s">
        <v>97</v>
      </c>
      <c r="C3" s="156"/>
      <c r="D3" s="156"/>
      <c r="E3" s="156"/>
      <c r="F3" s="156"/>
      <c r="G3" s="156"/>
    </row>
    <row r="4" spans="1:7" ht="31.5">
      <c r="A4" s="22" t="s">
        <v>134</v>
      </c>
      <c r="B4" s="23" t="s">
        <v>135</v>
      </c>
      <c r="C4" s="68" t="s">
        <v>115</v>
      </c>
      <c r="D4" s="24"/>
      <c r="E4" s="23"/>
      <c r="F4" s="23"/>
      <c r="G4" s="23"/>
    </row>
    <row r="5" spans="1:7" ht="31.5">
      <c r="A5" s="56" t="s">
        <v>134</v>
      </c>
      <c r="B5" s="60" t="s">
        <v>136</v>
      </c>
      <c r="C5" s="68" t="s">
        <v>115</v>
      </c>
      <c r="D5" s="61"/>
      <c r="E5" s="57"/>
      <c r="F5" s="57"/>
      <c r="G5" s="57"/>
    </row>
    <row r="6" spans="1:7" ht="31.5">
      <c r="A6" s="56" t="s">
        <v>134</v>
      </c>
      <c r="B6" s="60" t="s">
        <v>137</v>
      </c>
      <c r="C6" s="68" t="s">
        <v>115</v>
      </c>
      <c r="D6" s="61"/>
      <c r="E6" s="57"/>
      <c r="F6" s="57"/>
      <c r="G6" s="57"/>
    </row>
    <row r="7" spans="1:7" ht="21">
      <c r="A7" s="56" t="s">
        <v>138</v>
      </c>
      <c r="B7" s="60" t="s">
        <v>139</v>
      </c>
      <c r="C7" s="68" t="s">
        <v>115</v>
      </c>
      <c r="D7" s="61"/>
      <c r="E7" s="57"/>
      <c r="F7" s="57"/>
      <c r="G7" s="57"/>
    </row>
    <row r="8" spans="1:7" ht="21">
      <c r="A8" s="56" t="s">
        <v>138</v>
      </c>
      <c r="B8" s="60" t="s">
        <v>140</v>
      </c>
      <c r="C8" s="68" t="s">
        <v>115</v>
      </c>
      <c r="D8" s="61"/>
      <c r="E8" s="57"/>
      <c r="F8" s="57"/>
      <c r="G8" s="57"/>
    </row>
    <row r="9" spans="1:7">
      <c r="A9" s="56">
        <v>3.14</v>
      </c>
      <c r="B9" s="60" t="s">
        <v>141</v>
      </c>
      <c r="C9" s="68" t="s">
        <v>115</v>
      </c>
      <c r="D9" s="61"/>
      <c r="E9" s="57"/>
      <c r="F9" s="57"/>
      <c r="G9" s="57"/>
    </row>
    <row r="10" spans="1:7">
      <c r="A10" s="56">
        <v>3.14</v>
      </c>
      <c r="B10" s="60" t="s">
        <v>142</v>
      </c>
      <c r="C10" s="68" t="s">
        <v>115</v>
      </c>
      <c r="D10" s="61"/>
      <c r="E10" s="57"/>
      <c r="F10" s="57"/>
      <c r="G10" s="57"/>
    </row>
    <row r="11" spans="1:7" ht="21">
      <c r="A11" s="56">
        <v>3.14</v>
      </c>
      <c r="B11" s="60" t="s">
        <v>143</v>
      </c>
      <c r="C11" s="68" t="s">
        <v>115</v>
      </c>
      <c r="D11" s="61"/>
      <c r="E11" s="57"/>
      <c r="F11" s="57"/>
      <c r="G11" s="57"/>
    </row>
    <row r="12" spans="1:7" ht="21">
      <c r="A12" s="56">
        <v>3.14</v>
      </c>
      <c r="B12" s="60" t="s">
        <v>144</v>
      </c>
      <c r="C12" s="68" t="s">
        <v>115</v>
      </c>
      <c r="D12" s="61"/>
      <c r="E12" s="57"/>
      <c r="F12" s="57"/>
      <c r="G12" s="57"/>
    </row>
    <row r="13" spans="1:7" ht="21">
      <c r="A13" s="56">
        <v>3.14</v>
      </c>
      <c r="B13" s="60" t="s">
        <v>145</v>
      </c>
      <c r="C13" s="68" t="s">
        <v>115</v>
      </c>
      <c r="D13" s="61"/>
      <c r="E13" s="57"/>
      <c r="F13" s="57"/>
      <c r="G13" s="57"/>
    </row>
    <row r="14" spans="1:7" ht="21">
      <c r="A14" s="56" t="s">
        <v>146</v>
      </c>
      <c r="B14" s="60" t="s">
        <v>147</v>
      </c>
      <c r="C14" s="68" t="s">
        <v>115</v>
      </c>
      <c r="D14" s="61"/>
      <c r="E14" s="57"/>
      <c r="F14" s="57"/>
      <c r="G14" s="57"/>
    </row>
    <row r="15" spans="1:7">
      <c r="A15" s="62" t="s">
        <v>146</v>
      </c>
      <c r="B15" s="63" t="s">
        <v>148</v>
      </c>
      <c r="C15" s="68" t="s">
        <v>115</v>
      </c>
      <c r="D15" s="64"/>
      <c r="E15" s="65"/>
      <c r="F15" s="65"/>
      <c r="G15" s="65"/>
    </row>
    <row r="16" spans="1:7" ht="21">
      <c r="A16" s="62" t="s">
        <v>146</v>
      </c>
      <c r="B16" s="63" t="s">
        <v>149</v>
      </c>
      <c r="C16" s="68" t="s">
        <v>115</v>
      </c>
      <c r="D16" s="64"/>
      <c r="E16" s="65"/>
      <c r="F16" s="65"/>
      <c r="G16" s="65"/>
    </row>
    <row r="17" spans="1:7">
      <c r="A17" s="62" t="s">
        <v>146</v>
      </c>
      <c r="B17" s="63" t="s">
        <v>150</v>
      </c>
      <c r="C17" s="68" t="s">
        <v>115</v>
      </c>
      <c r="D17" s="64"/>
      <c r="E17" s="65"/>
      <c r="F17" s="65"/>
      <c r="G17" s="65"/>
    </row>
    <row r="18" spans="1:7" ht="21">
      <c r="A18" s="62" t="s">
        <v>151</v>
      </c>
      <c r="B18" s="63" t="s">
        <v>152</v>
      </c>
      <c r="C18" s="68" t="s">
        <v>115</v>
      </c>
      <c r="D18" s="64"/>
      <c r="E18" s="65"/>
      <c r="F18" s="65"/>
      <c r="G18" s="65"/>
    </row>
    <row r="20" spans="1:7" ht="15" customHeight="1"/>
  </sheetData>
  <mergeCells count="2">
    <mergeCell ref="A1:B1"/>
    <mergeCell ref="B3:G3"/>
  </mergeCells>
  <phoneticPr fontId="2" type="noConversion"/>
  <conditionalFormatting sqref="C4:C18">
    <cfRule type="expression" dxfId="35" priority="1">
      <formula>IF(C4="Partial",1,0)</formula>
    </cfRule>
    <cfRule type="expression" dxfId="34" priority="2">
      <formula>IF(C4="No",1,0)</formula>
    </cfRule>
    <cfRule type="expression" dxfId="33" priority="3">
      <formula>IF(C4="Not Assessed",1,0)</formula>
    </cfRule>
    <cfRule type="expression" dxfId="32" priority="4">
      <formula>IF(C4="Yes",1,0)</formula>
    </cfRule>
  </conditionalFormatting>
  <dataValidations count="1">
    <dataValidation type="list" showInputMessage="1" showErrorMessage="1" sqref="C4:C18" xr:uid="{AA984A0C-6724-496A-98A4-4BA346C12478}">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A170E-751F-4DB8-BDCA-B20DC6C61795}">
  <sheetPr codeName="Sheet14">
    <tabColor rgb="FF00B0F0"/>
    <pageSetUpPr fitToPage="1"/>
  </sheetPr>
  <dimension ref="A1:G16"/>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4</v>
      </c>
      <c r="B3" s="156" t="s">
        <v>98</v>
      </c>
      <c r="C3" s="156"/>
      <c r="D3" s="156"/>
      <c r="E3" s="156"/>
      <c r="F3" s="156"/>
      <c r="G3" s="156"/>
    </row>
    <row r="4" spans="1:7" ht="21">
      <c r="A4" s="22">
        <v>4.0999999999999996</v>
      </c>
      <c r="B4" s="23" t="s">
        <v>153</v>
      </c>
      <c r="C4" s="68" t="s">
        <v>115</v>
      </c>
      <c r="D4" s="24"/>
      <c r="E4" s="23"/>
      <c r="F4" s="23"/>
      <c r="G4" s="23"/>
    </row>
    <row r="5" spans="1:7" ht="31.5">
      <c r="A5" s="22">
        <v>4.0999999999999996</v>
      </c>
      <c r="B5" s="23" t="s">
        <v>154</v>
      </c>
      <c r="C5" s="68" t="s">
        <v>115</v>
      </c>
      <c r="D5" s="24"/>
      <c r="E5" s="23"/>
      <c r="F5" s="23"/>
      <c r="G5" s="23"/>
    </row>
    <row r="6" spans="1:7" ht="42">
      <c r="A6" s="22">
        <v>4.0999999999999996</v>
      </c>
      <c r="B6" s="23" t="s">
        <v>155</v>
      </c>
      <c r="C6" s="68" t="s">
        <v>115</v>
      </c>
      <c r="D6" s="24"/>
      <c r="E6" s="23"/>
      <c r="F6" s="23"/>
      <c r="G6" s="23"/>
    </row>
    <row r="7" spans="1:7" ht="42">
      <c r="A7" s="22">
        <v>4.0999999999999996</v>
      </c>
      <c r="B7" s="23" t="s">
        <v>156</v>
      </c>
      <c r="C7" s="68" t="s">
        <v>115</v>
      </c>
      <c r="D7" s="24"/>
      <c r="E7" s="23"/>
      <c r="F7" s="23"/>
      <c r="G7" s="23"/>
    </row>
    <row r="8" spans="1:7" ht="31.5">
      <c r="A8" s="22">
        <v>4.2</v>
      </c>
      <c r="B8" s="23" t="s">
        <v>157</v>
      </c>
      <c r="C8" s="68" t="s">
        <v>115</v>
      </c>
      <c r="D8" s="24"/>
      <c r="E8" s="23"/>
      <c r="F8" s="23"/>
      <c r="G8" s="23"/>
    </row>
    <row r="9" spans="1:7" ht="21">
      <c r="A9" s="22">
        <v>4.2</v>
      </c>
      <c r="B9" s="23" t="s">
        <v>158</v>
      </c>
      <c r="C9" s="68" t="s">
        <v>115</v>
      </c>
      <c r="D9" s="24"/>
      <c r="E9" s="23"/>
      <c r="F9" s="23"/>
      <c r="G9" s="23"/>
    </row>
    <row r="10" spans="1:7">
      <c r="A10" s="22">
        <v>4.2</v>
      </c>
      <c r="B10" s="23" t="s">
        <v>159</v>
      </c>
      <c r="C10" s="68" t="s">
        <v>115</v>
      </c>
      <c r="D10" s="24"/>
      <c r="E10" s="23"/>
      <c r="F10" s="23"/>
      <c r="G10" s="23"/>
    </row>
    <row r="11" spans="1:7" ht="21">
      <c r="A11" s="22">
        <v>4.2</v>
      </c>
      <c r="B11" s="23" t="s">
        <v>160</v>
      </c>
      <c r="C11" s="68" t="s">
        <v>115</v>
      </c>
      <c r="D11" s="24"/>
      <c r="E11" s="23"/>
      <c r="F11" s="23"/>
      <c r="G11" s="23"/>
    </row>
    <row r="16" spans="1:7" ht="15" customHeight="1"/>
  </sheetData>
  <mergeCells count="2">
    <mergeCell ref="A1:B1"/>
    <mergeCell ref="B3:G3"/>
  </mergeCells>
  <conditionalFormatting sqref="C4:C11">
    <cfRule type="expression" dxfId="31" priority="1">
      <formula>IF(C4="Partial",1,0)</formula>
    </cfRule>
    <cfRule type="expression" dxfId="30" priority="2">
      <formula>IF(C4="No",1,0)</formula>
    </cfRule>
    <cfRule type="expression" dxfId="29" priority="3">
      <formula>IF(C4="Not Assessed",1,0)</formula>
    </cfRule>
    <cfRule type="expression" dxfId="28" priority="4">
      <formula>IF(C4="Yes",1,0)</formula>
    </cfRule>
  </conditionalFormatting>
  <dataValidations count="1">
    <dataValidation type="list" showInputMessage="1" showErrorMessage="1" sqref="C4:C11" xr:uid="{046CA915-BFD8-4C17-8D8E-61F47243C660}">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68FB9-CF3F-4921-B732-7217D54562B1}">
  <sheetPr codeName="Sheet15">
    <tabColor rgb="FF00B0F0"/>
    <pageSetUpPr fitToPage="1"/>
  </sheetPr>
  <dimension ref="A1:G10"/>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5</v>
      </c>
      <c r="B3" s="156" t="s">
        <v>99</v>
      </c>
      <c r="C3" s="156"/>
      <c r="D3" s="156"/>
      <c r="E3" s="156"/>
      <c r="F3" s="156"/>
      <c r="G3" s="156"/>
    </row>
    <row r="4" spans="1:7">
      <c r="A4" s="22">
        <v>5.0999999999999996</v>
      </c>
      <c r="B4" s="23" t="s">
        <v>161</v>
      </c>
      <c r="C4" s="68" t="s">
        <v>115</v>
      </c>
      <c r="D4" s="24"/>
      <c r="E4" s="23"/>
      <c r="F4" s="23"/>
      <c r="G4" s="23"/>
    </row>
    <row r="5" spans="1:7" ht="21">
      <c r="A5" s="22">
        <v>5.2</v>
      </c>
      <c r="B5" s="23" t="s">
        <v>162</v>
      </c>
      <c r="C5" s="68" t="s">
        <v>115</v>
      </c>
      <c r="D5" s="24"/>
      <c r="E5" s="23"/>
      <c r="F5" s="23"/>
      <c r="G5" s="23"/>
    </row>
    <row r="6" spans="1:7">
      <c r="A6" s="22">
        <v>5.2</v>
      </c>
      <c r="B6" s="23" t="s">
        <v>163</v>
      </c>
      <c r="C6" s="68" t="s">
        <v>115</v>
      </c>
      <c r="D6" s="24"/>
      <c r="E6" s="23"/>
      <c r="F6" s="23"/>
      <c r="G6" s="23"/>
    </row>
    <row r="7" spans="1:7" ht="21">
      <c r="A7" s="22">
        <v>5.2</v>
      </c>
      <c r="B7" s="23" t="s">
        <v>164</v>
      </c>
      <c r="C7" s="68" t="s">
        <v>115</v>
      </c>
      <c r="D7" s="24"/>
      <c r="E7" s="23"/>
      <c r="F7" s="23"/>
      <c r="G7" s="23"/>
    </row>
    <row r="8" spans="1:7" ht="21">
      <c r="A8" s="22">
        <v>5.2</v>
      </c>
      <c r="B8" s="23" t="s">
        <v>165</v>
      </c>
      <c r="C8" s="68" t="s">
        <v>115</v>
      </c>
      <c r="D8" s="24"/>
      <c r="E8" s="23"/>
      <c r="F8" s="23"/>
      <c r="G8" s="23"/>
    </row>
    <row r="9" spans="1:7" ht="21">
      <c r="A9" s="22">
        <v>5.2</v>
      </c>
      <c r="B9" s="23" t="s">
        <v>166</v>
      </c>
      <c r="C9" s="68" t="s">
        <v>115</v>
      </c>
      <c r="D9" s="24"/>
      <c r="E9" s="23"/>
      <c r="F9" s="23"/>
      <c r="G9" s="23"/>
    </row>
    <row r="10" spans="1:7" ht="21">
      <c r="A10" s="22">
        <v>5.2</v>
      </c>
      <c r="B10" s="23" t="s">
        <v>167</v>
      </c>
      <c r="C10" s="68" t="s">
        <v>115</v>
      </c>
      <c r="D10" s="24"/>
      <c r="E10" s="23"/>
      <c r="F10" s="23"/>
      <c r="G10" s="23"/>
    </row>
  </sheetData>
  <mergeCells count="2">
    <mergeCell ref="A1:B1"/>
    <mergeCell ref="B3:G3"/>
  </mergeCells>
  <phoneticPr fontId="2" type="noConversion"/>
  <conditionalFormatting sqref="C4:C10">
    <cfRule type="expression" dxfId="27" priority="1">
      <formula>IF(C4="Partial",1,0)</formula>
    </cfRule>
    <cfRule type="expression" dxfId="26" priority="2">
      <formula>IF(C4="No",1,0)</formula>
    </cfRule>
    <cfRule type="expression" dxfId="25" priority="3">
      <formula>IF(C4="Not Assessed",1,0)</formula>
    </cfRule>
    <cfRule type="expression" dxfId="24" priority="4">
      <formula>IF(C4="Yes",1,0)</formula>
    </cfRule>
  </conditionalFormatting>
  <dataValidations count="1">
    <dataValidation type="list" showInputMessage="1" showErrorMessage="1" sqref="C4:C10" xr:uid="{348B251E-00C6-4B47-9823-603531DE2E02}">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6249F-5741-4831-888F-ECE58A61ABCA}">
  <sheetPr codeName="Sheet17">
    <tabColor rgb="FF00B0F0"/>
    <pageSetUpPr fitToPage="1"/>
  </sheetPr>
  <dimension ref="A1:G19"/>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6</v>
      </c>
      <c r="B3" s="156" t="s">
        <v>100</v>
      </c>
      <c r="C3" s="156"/>
      <c r="D3" s="156"/>
      <c r="E3" s="156"/>
      <c r="F3" s="156"/>
      <c r="G3" s="156"/>
    </row>
    <row r="4" spans="1:7" ht="31.5">
      <c r="A4" s="22">
        <v>6.1</v>
      </c>
      <c r="B4" s="23" t="s">
        <v>168</v>
      </c>
      <c r="C4" s="68" t="s">
        <v>115</v>
      </c>
      <c r="D4" s="24"/>
      <c r="E4" s="23"/>
      <c r="F4" s="23"/>
      <c r="G4" s="23"/>
    </row>
    <row r="5" spans="1:7" ht="42">
      <c r="A5" s="22">
        <v>6.1</v>
      </c>
      <c r="B5" s="23" t="s">
        <v>169</v>
      </c>
      <c r="C5" s="68" t="s">
        <v>115</v>
      </c>
      <c r="D5" s="24"/>
      <c r="E5" s="23"/>
      <c r="F5" s="23"/>
      <c r="G5" s="23"/>
    </row>
    <row r="6" spans="1:7" ht="42">
      <c r="A6" s="22">
        <v>6.1</v>
      </c>
      <c r="B6" s="23" t="s">
        <v>170</v>
      </c>
      <c r="C6" s="68" t="s">
        <v>115</v>
      </c>
      <c r="D6" s="24"/>
      <c r="E6" s="23"/>
      <c r="F6" s="23"/>
      <c r="G6" s="23"/>
    </row>
    <row r="7" spans="1:7" ht="21">
      <c r="A7" s="22">
        <v>6.1</v>
      </c>
      <c r="B7" s="23" t="s">
        <v>171</v>
      </c>
      <c r="C7" s="68" t="s">
        <v>115</v>
      </c>
      <c r="D7" s="24"/>
      <c r="E7" s="23"/>
      <c r="F7" s="23"/>
      <c r="G7" s="23"/>
    </row>
    <row r="8" spans="1:7" ht="21">
      <c r="A8" s="22">
        <v>6.2</v>
      </c>
      <c r="B8" s="23" t="s">
        <v>172</v>
      </c>
      <c r="C8" s="68" t="s">
        <v>115</v>
      </c>
      <c r="D8" s="24"/>
      <c r="E8" s="23"/>
      <c r="F8" s="23"/>
      <c r="G8" s="23"/>
    </row>
    <row r="9" spans="1:7" ht="21">
      <c r="A9" s="22">
        <v>6.2</v>
      </c>
      <c r="B9" s="23" t="s">
        <v>173</v>
      </c>
      <c r="C9" s="68" t="s">
        <v>115</v>
      </c>
      <c r="D9" s="24"/>
      <c r="E9" s="23"/>
      <c r="F9" s="23"/>
      <c r="G9" s="23"/>
    </row>
    <row r="10" spans="1:7">
      <c r="A10" s="22">
        <v>6.2</v>
      </c>
      <c r="B10" s="23" t="s">
        <v>174</v>
      </c>
      <c r="C10" s="68" t="s">
        <v>115</v>
      </c>
      <c r="D10" s="24"/>
      <c r="E10" s="23"/>
      <c r="F10" s="23"/>
      <c r="G10" s="23"/>
    </row>
    <row r="11" spans="1:7" ht="31.5">
      <c r="A11" s="22">
        <v>6.2</v>
      </c>
      <c r="B11" s="23" t="s">
        <v>175</v>
      </c>
      <c r="C11" s="68" t="s">
        <v>115</v>
      </c>
      <c r="D11" s="24"/>
      <c r="E11" s="23"/>
      <c r="F11" s="23"/>
      <c r="G11" s="23"/>
    </row>
    <row r="12" spans="1:7" ht="15" customHeight="1">
      <c r="A12" s="22">
        <v>6.2</v>
      </c>
      <c r="B12" s="23" t="s">
        <v>176</v>
      </c>
      <c r="C12" s="68" t="s">
        <v>115</v>
      </c>
      <c r="D12" s="24"/>
      <c r="E12" s="23"/>
      <c r="F12" s="23"/>
      <c r="G12" s="23"/>
    </row>
    <row r="13" spans="1:7">
      <c r="A13" s="22">
        <v>6.2</v>
      </c>
      <c r="B13" s="23" t="s">
        <v>177</v>
      </c>
      <c r="C13" s="68" t="s">
        <v>115</v>
      </c>
      <c r="D13" s="24"/>
      <c r="E13" s="23"/>
      <c r="F13" s="23"/>
      <c r="G13" s="23"/>
    </row>
    <row r="14" spans="1:7" ht="21">
      <c r="A14" s="22">
        <v>6.2</v>
      </c>
      <c r="B14" s="23" t="s">
        <v>178</v>
      </c>
      <c r="C14" s="68" t="s">
        <v>115</v>
      </c>
      <c r="D14" s="24"/>
      <c r="E14" s="23"/>
      <c r="F14" s="23"/>
      <c r="G14" s="23"/>
    </row>
    <row r="15" spans="1:7">
      <c r="A15" s="22" t="s">
        <v>179</v>
      </c>
      <c r="B15" s="23" t="s">
        <v>180</v>
      </c>
      <c r="C15" s="68" t="s">
        <v>115</v>
      </c>
      <c r="D15" s="24"/>
      <c r="E15" s="23"/>
      <c r="F15" s="23"/>
      <c r="G15" s="23"/>
    </row>
    <row r="16" spans="1:7" ht="21">
      <c r="A16" s="22">
        <v>6.3</v>
      </c>
      <c r="B16" s="23" t="s">
        <v>181</v>
      </c>
      <c r="C16" s="68" t="s">
        <v>115</v>
      </c>
      <c r="D16" s="24"/>
      <c r="E16" s="23"/>
      <c r="F16" s="23"/>
      <c r="G16" s="23"/>
    </row>
    <row r="17" spans="1:7" ht="21">
      <c r="A17" s="22">
        <v>6.3</v>
      </c>
      <c r="B17" s="23" t="s">
        <v>182</v>
      </c>
      <c r="C17" s="68" t="s">
        <v>115</v>
      </c>
      <c r="D17" s="24"/>
      <c r="E17" s="23"/>
      <c r="F17" s="23"/>
      <c r="G17" s="23"/>
    </row>
    <row r="18" spans="1:7" ht="31.5">
      <c r="A18" s="22">
        <v>6.3</v>
      </c>
      <c r="B18" s="23" t="s">
        <v>183</v>
      </c>
      <c r="C18" s="68" t="s">
        <v>115</v>
      </c>
      <c r="D18" s="24"/>
      <c r="E18" s="23"/>
      <c r="F18" s="23"/>
      <c r="G18" s="23"/>
    </row>
    <row r="19" spans="1:7" ht="21">
      <c r="A19" s="22">
        <v>6.3</v>
      </c>
      <c r="B19" s="23" t="s">
        <v>184</v>
      </c>
      <c r="C19" s="68" t="s">
        <v>115</v>
      </c>
      <c r="D19" s="24"/>
      <c r="E19" s="23"/>
      <c r="F19" s="23"/>
      <c r="G19" s="23"/>
    </row>
  </sheetData>
  <mergeCells count="2">
    <mergeCell ref="A1:B1"/>
    <mergeCell ref="B3:G3"/>
  </mergeCells>
  <conditionalFormatting sqref="C4:C19">
    <cfRule type="expression" dxfId="23" priority="1">
      <formula>IF(C4="Partial",1,0)</formula>
    </cfRule>
    <cfRule type="expression" dxfId="22" priority="2">
      <formula>IF(C4="No",1,0)</formula>
    </cfRule>
    <cfRule type="expression" dxfId="21" priority="3">
      <formula>IF(C4="Not Assessed",1,0)</formula>
    </cfRule>
    <cfRule type="expression" dxfId="20" priority="4">
      <formula>IF(C4="Yes",1,0)</formula>
    </cfRule>
  </conditionalFormatting>
  <dataValidations count="1">
    <dataValidation type="list" showInputMessage="1" showErrorMessage="1" sqref="C4:C19" xr:uid="{66F13463-8DB3-4C4E-8843-687A6305A7EA}">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E6CA6-C08B-4A2D-9997-422204B682AA}">
  <sheetPr codeName="Sheet16">
    <tabColor rgb="FF00B0F0"/>
    <pageSetUpPr fitToPage="1"/>
  </sheetPr>
  <dimension ref="A1:G10"/>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7</v>
      </c>
      <c r="B3" s="156" t="s">
        <v>101</v>
      </c>
      <c r="C3" s="156"/>
      <c r="D3" s="156"/>
      <c r="E3" s="156"/>
      <c r="F3" s="156"/>
      <c r="G3" s="156"/>
    </row>
    <row r="4" spans="1:7" ht="31.5">
      <c r="A4" s="22">
        <v>7.1</v>
      </c>
      <c r="B4" s="23" t="s">
        <v>185</v>
      </c>
      <c r="C4" s="68" t="s">
        <v>115</v>
      </c>
      <c r="D4" s="24"/>
      <c r="E4" s="23"/>
      <c r="F4" s="23"/>
      <c r="G4" s="23"/>
    </row>
    <row r="5" spans="1:7" ht="42">
      <c r="A5" s="22">
        <v>7.1</v>
      </c>
      <c r="B5" s="23" t="s">
        <v>186</v>
      </c>
      <c r="C5" s="68" t="s">
        <v>115</v>
      </c>
      <c r="D5" s="24"/>
      <c r="E5" s="23"/>
      <c r="F5" s="23"/>
      <c r="G5" s="23"/>
    </row>
    <row r="6" spans="1:7" ht="42">
      <c r="A6" s="22">
        <v>7.1</v>
      </c>
      <c r="B6" s="23" t="s">
        <v>187</v>
      </c>
      <c r="C6" s="68" t="s">
        <v>115</v>
      </c>
      <c r="D6" s="24"/>
      <c r="E6" s="23"/>
      <c r="F6" s="23"/>
      <c r="G6" s="23"/>
    </row>
    <row r="7" spans="1:7" ht="42">
      <c r="A7" s="22">
        <v>7.1</v>
      </c>
      <c r="B7" s="23" t="s">
        <v>188</v>
      </c>
      <c r="C7" s="68" t="s">
        <v>115</v>
      </c>
      <c r="D7" s="24"/>
      <c r="E7" s="23"/>
      <c r="F7" s="23"/>
      <c r="G7" s="23"/>
    </row>
    <row r="8" spans="1:7" ht="21">
      <c r="A8" s="22">
        <v>7.1</v>
      </c>
      <c r="B8" s="23" t="s">
        <v>189</v>
      </c>
      <c r="C8" s="68" t="s">
        <v>115</v>
      </c>
      <c r="D8" s="24"/>
      <c r="E8" s="23"/>
      <c r="F8" s="23"/>
      <c r="G8" s="23"/>
    </row>
    <row r="9" spans="1:7" ht="21">
      <c r="A9" s="22">
        <v>7.2</v>
      </c>
      <c r="B9" s="23" t="s">
        <v>190</v>
      </c>
      <c r="C9" s="68" t="s">
        <v>115</v>
      </c>
      <c r="D9" s="24"/>
      <c r="E9" s="23"/>
      <c r="F9" s="23"/>
      <c r="G9" s="23"/>
    </row>
    <row r="10" spans="1:7" ht="21">
      <c r="A10" s="22">
        <v>7.2</v>
      </c>
      <c r="B10" s="23" t="s">
        <v>191</v>
      </c>
      <c r="C10" s="68" t="s">
        <v>115</v>
      </c>
      <c r="D10" s="24"/>
      <c r="E10" s="23"/>
      <c r="F10" s="23"/>
      <c r="G10" s="23"/>
    </row>
  </sheetData>
  <mergeCells count="2">
    <mergeCell ref="A1:B1"/>
    <mergeCell ref="B3:G3"/>
  </mergeCells>
  <conditionalFormatting sqref="C4:C10">
    <cfRule type="expression" dxfId="19" priority="1">
      <formula>IF(C4="Partial",1,0)</formula>
    </cfRule>
    <cfRule type="expression" dxfId="18" priority="2">
      <formula>IF(C4="No",1,0)</formula>
    </cfRule>
    <cfRule type="expression" dxfId="17" priority="3">
      <formula>IF(C4="Not Assessed",1,0)</formula>
    </cfRule>
    <cfRule type="expression" dxfId="16" priority="4">
      <formula>IF(C4="Yes",1,0)</formula>
    </cfRule>
  </conditionalFormatting>
  <dataValidations count="1">
    <dataValidation type="list" showInputMessage="1" showErrorMessage="1" sqref="C4:C10" xr:uid="{4B2BD91E-DA19-46EA-8B4B-6DC8C6B417F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D9F05-7332-4B6F-B923-52E8FF258BA8}">
  <sheetPr codeName="Sheet18">
    <tabColor rgb="FF00B0F0"/>
    <pageSetUpPr fitToPage="1"/>
  </sheetPr>
  <dimension ref="A1:G11"/>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8</v>
      </c>
      <c r="B3" s="156" t="s">
        <v>102</v>
      </c>
      <c r="C3" s="156"/>
      <c r="D3" s="156"/>
      <c r="E3" s="156"/>
      <c r="F3" s="156"/>
      <c r="G3" s="156"/>
    </row>
    <row r="4" spans="1:7" ht="31.5">
      <c r="A4" s="22">
        <v>8.1</v>
      </c>
      <c r="B4" s="23" t="s">
        <v>192</v>
      </c>
      <c r="C4" s="68" t="s">
        <v>115</v>
      </c>
      <c r="D4" s="24"/>
      <c r="E4" s="23"/>
      <c r="F4" s="23"/>
      <c r="G4" s="23"/>
    </row>
    <row r="5" spans="1:7" ht="42">
      <c r="A5" s="22">
        <v>8.1</v>
      </c>
      <c r="B5" s="23" t="s">
        <v>193</v>
      </c>
      <c r="C5" s="68" t="s">
        <v>115</v>
      </c>
      <c r="D5" s="24"/>
      <c r="E5" s="23"/>
      <c r="F5" s="23"/>
      <c r="G5" s="23"/>
    </row>
    <row r="6" spans="1:7" ht="42">
      <c r="A6" s="22">
        <v>8.1</v>
      </c>
      <c r="B6" s="23" t="s">
        <v>194</v>
      </c>
      <c r="C6" s="68" t="s">
        <v>115</v>
      </c>
      <c r="D6" s="24"/>
      <c r="E6" s="23"/>
      <c r="F6" s="23"/>
      <c r="G6" s="23"/>
    </row>
    <row r="7" spans="1:7" ht="42">
      <c r="A7" s="22">
        <v>8.1</v>
      </c>
      <c r="B7" s="23" t="s">
        <v>195</v>
      </c>
      <c r="C7" s="68" t="s">
        <v>115</v>
      </c>
      <c r="D7" s="24"/>
      <c r="E7" s="23"/>
      <c r="F7" s="23"/>
      <c r="G7" s="23"/>
    </row>
    <row r="8" spans="1:7" ht="42">
      <c r="A8" s="22">
        <v>8.1</v>
      </c>
      <c r="B8" s="23" t="s">
        <v>196</v>
      </c>
      <c r="C8" s="68" t="s">
        <v>115</v>
      </c>
      <c r="D8" s="24"/>
      <c r="E8" s="23"/>
      <c r="F8" s="23"/>
      <c r="G8" s="23"/>
    </row>
    <row r="9" spans="1:7" ht="21">
      <c r="A9" s="22">
        <v>8.1</v>
      </c>
      <c r="B9" s="23" t="s">
        <v>197</v>
      </c>
      <c r="C9" s="68" t="s">
        <v>115</v>
      </c>
      <c r="D9" s="24"/>
      <c r="E9" s="23"/>
      <c r="F9" s="23"/>
      <c r="G9" s="23"/>
    </row>
    <row r="10" spans="1:7" ht="21">
      <c r="A10" s="22">
        <v>8.1</v>
      </c>
      <c r="B10" s="23" t="s">
        <v>190</v>
      </c>
      <c r="C10" s="68" t="s">
        <v>115</v>
      </c>
      <c r="D10" s="24"/>
      <c r="E10" s="23"/>
      <c r="F10" s="23"/>
      <c r="G10" s="23"/>
    </row>
    <row r="11" spans="1:7" ht="21">
      <c r="A11" s="22">
        <v>8.1</v>
      </c>
      <c r="B11" s="23" t="s">
        <v>191</v>
      </c>
      <c r="C11" s="68" t="s">
        <v>115</v>
      </c>
      <c r="D11" s="24"/>
      <c r="E11" s="23"/>
      <c r="F11" s="23"/>
      <c r="G11" s="23"/>
    </row>
  </sheetData>
  <mergeCells count="2">
    <mergeCell ref="A1:B1"/>
    <mergeCell ref="B3:G3"/>
  </mergeCells>
  <conditionalFormatting sqref="C4:C11">
    <cfRule type="expression" dxfId="15" priority="1">
      <formula>IF(C4="Partial",1,0)</formula>
    </cfRule>
    <cfRule type="expression" dxfId="14" priority="2">
      <formula>IF(C4="No",1,0)</formula>
    </cfRule>
    <cfRule type="expression" dxfId="13" priority="3">
      <formula>IF(C4="Not Assessed",1,0)</formula>
    </cfRule>
    <cfRule type="expression" dxfId="12" priority="4">
      <formula>IF(C4="Yes",1,0)</formula>
    </cfRule>
  </conditionalFormatting>
  <dataValidations count="1">
    <dataValidation type="list" showInputMessage="1" showErrorMessage="1" sqref="C4:C11" xr:uid="{1F533010-676C-432B-ADD0-A2E16742329C}">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6CD8B-1C91-42DE-A27F-25CFA47CFCE1}">
  <sheetPr codeName="Sheet19">
    <tabColor rgb="FF00B0F0"/>
    <pageSetUpPr fitToPage="1"/>
  </sheetPr>
  <dimension ref="A1:G9"/>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9</v>
      </c>
      <c r="B3" s="156" t="s">
        <v>103</v>
      </c>
      <c r="C3" s="156"/>
      <c r="D3" s="156"/>
      <c r="E3" s="156"/>
      <c r="F3" s="156"/>
      <c r="G3" s="156"/>
    </row>
    <row r="4" spans="1:7" ht="21">
      <c r="A4" s="22">
        <v>9.1</v>
      </c>
      <c r="B4" s="23" t="s">
        <v>198</v>
      </c>
      <c r="C4" s="68" t="s">
        <v>115</v>
      </c>
      <c r="D4" s="24"/>
      <c r="E4" s="23"/>
      <c r="F4" s="23"/>
      <c r="G4" s="23"/>
    </row>
    <row r="5" spans="1:7" ht="21">
      <c r="A5" s="22">
        <v>9.1</v>
      </c>
      <c r="B5" s="23" t="s">
        <v>199</v>
      </c>
      <c r="C5" s="68" t="s">
        <v>115</v>
      </c>
      <c r="D5" s="24"/>
      <c r="E5" s="23"/>
      <c r="F5" s="23"/>
      <c r="G5" s="23"/>
    </row>
    <row r="6" spans="1:7">
      <c r="A6" s="22">
        <v>9.1999999999999993</v>
      </c>
      <c r="B6" s="23" t="s">
        <v>200</v>
      </c>
      <c r="C6" s="68" t="s">
        <v>115</v>
      </c>
      <c r="D6" s="24"/>
      <c r="E6" s="23"/>
      <c r="F6" s="23"/>
      <c r="G6" s="23"/>
    </row>
    <row r="7" spans="1:7" ht="21">
      <c r="A7" s="22">
        <v>9.1999999999999993</v>
      </c>
      <c r="B7" s="23" t="s">
        <v>201</v>
      </c>
      <c r="C7" s="68" t="s">
        <v>115</v>
      </c>
      <c r="D7" s="24"/>
      <c r="E7" s="23"/>
      <c r="F7" s="23"/>
      <c r="G7" s="23"/>
    </row>
    <row r="8" spans="1:7" ht="31.5">
      <c r="A8" s="22">
        <v>9.3000000000000007</v>
      </c>
      <c r="B8" s="23" t="s">
        <v>202</v>
      </c>
      <c r="C8" s="68" t="s">
        <v>115</v>
      </c>
      <c r="D8" s="24"/>
      <c r="E8" s="23"/>
      <c r="F8" s="23"/>
      <c r="G8" s="23"/>
    </row>
    <row r="9" spans="1:7">
      <c r="A9" s="22">
        <v>9.4</v>
      </c>
      <c r="B9" s="23" t="s">
        <v>203</v>
      </c>
      <c r="C9" s="68" t="s">
        <v>115</v>
      </c>
      <c r="D9" s="24"/>
      <c r="E9" s="23"/>
      <c r="F9" s="23"/>
      <c r="G9" s="23"/>
    </row>
  </sheetData>
  <mergeCells count="2">
    <mergeCell ref="A1:B1"/>
    <mergeCell ref="B3:G3"/>
  </mergeCells>
  <conditionalFormatting sqref="C4:C9">
    <cfRule type="expression" dxfId="11" priority="1">
      <formula>IF(C4="Partial",1,0)</formula>
    </cfRule>
    <cfRule type="expression" dxfId="10" priority="2">
      <formula>IF(C4="No",1,0)</formula>
    </cfRule>
    <cfRule type="expression" dxfId="9" priority="3">
      <formula>IF(C4="Not Assessed",1,0)</formula>
    </cfRule>
    <cfRule type="expression" dxfId="8" priority="4">
      <formula>IF(C4="Yes",1,0)</formula>
    </cfRule>
  </conditionalFormatting>
  <dataValidations count="1">
    <dataValidation type="list" showInputMessage="1" showErrorMessage="1" sqref="C4:C9" xr:uid="{4FC40A44-8A54-4794-BCA7-CB147E4AF0C7}">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B8D0A-A3C4-4F5D-A539-18ABD13A7657}">
  <sheetPr codeName="Sheet20">
    <tabColor rgb="FF00B0F0"/>
    <pageSetUpPr fitToPage="1"/>
  </sheetPr>
  <dimension ref="A1:G8"/>
  <sheetViews>
    <sheetView workbookViewId="0">
      <selection sqref="A1:B1"/>
    </sheetView>
  </sheetViews>
  <sheetFormatPr defaultColWidth="9.140625" defaultRowHeight="14.45"/>
  <cols>
    <col min="1" max="1" width="7.140625" style="2" customWidth="1"/>
    <col min="2" max="2" width="61.85546875" style="54" customWidth="1"/>
    <col min="3" max="3" width="13.42578125" style="2" customWidth="1"/>
    <col min="4" max="4" width="37.42578125" style="2" customWidth="1"/>
    <col min="5" max="5" width="31.5703125" style="1" customWidth="1"/>
    <col min="6" max="6" width="10" style="1" customWidth="1"/>
    <col min="7" max="7" width="11.85546875" style="1" customWidth="1"/>
    <col min="8" max="16384" width="9.140625" style="1"/>
  </cols>
  <sheetData>
    <row r="1" spans="1:7" ht="15.95">
      <c r="A1" s="154" t="s">
        <v>105</v>
      </c>
      <c r="B1" s="155"/>
      <c r="C1" s="17"/>
      <c r="D1" s="17"/>
      <c r="E1" s="16"/>
      <c r="F1" s="16"/>
      <c r="G1" s="18"/>
    </row>
    <row r="2" spans="1:7">
      <c r="A2" s="19" t="s">
        <v>106</v>
      </c>
      <c r="B2" s="20" t="s">
        <v>107</v>
      </c>
      <c r="C2" s="19" t="s">
        <v>108</v>
      </c>
      <c r="D2" s="19" t="s">
        <v>109</v>
      </c>
      <c r="E2" s="19" t="s">
        <v>110</v>
      </c>
      <c r="F2" s="19" t="s">
        <v>111</v>
      </c>
      <c r="G2" s="19" t="s">
        <v>112</v>
      </c>
    </row>
    <row r="3" spans="1:7">
      <c r="A3" s="21">
        <v>9</v>
      </c>
      <c r="B3" s="156" t="s">
        <v>104</v>
      </c>
      <c r="C3" s="156"/>
      <c r="D3" s="156"/>
      <c r="E3" s="156"/>
      <c r="F3" s="156"/>
      <c r="G3" s="156"/>
    </row>
    <row r="4" spans="1:7" ht="31.5">
      <c r="A4" s="22">
        <v>10</v>
      </c>
      <c r="B4" s="23" t="s">
        <v>204</v>
      </c>
      <c r="C4" s="68" t="s">
        <v>115</v>
      </c>
      <c r="D4" s="24"/>
      <c r="E4" s="23"/>
      <c r="F4" s="23"/>
      <c r="G4" s="23"/>
    </row>
    <row r="5" spans="1:7" ht="21">
      <c r="A5" s="22">
        <v>10</v>
      </c>
      <c r="B5" s="23" t="s">
        <v>205</v>
      </c>
      <c r="C5" s="68" t="s">
        <v>115</v>
      </c>
      <c r="D5" s="24"/>
      <c r="E5" s="23"/>
      <c r="F5" s="23"/>
      <c r="G5" s="23"/>
    </row>
    <row r="6" spans="1:7" ht="21">
      <c r="A6" s="22">
        <v>10.199999999999999</v>
      </c>
      <c r="B6" s="23" t="s">
        <v>206</v>
      </c>
      <c r="C6" s="68" t="s">
        <v>115</v>
      </c>
      <c r="D6" s="24"/>
      <c r="E6" s="23"/>
      <c r="F6" s="23"/>
      <c r="G6" s="23"/>
    </row>
    <row r="7" spans="1:7">
      <c r="A7" s="22">
        <v>10.199999999999999</v>
      </c>
      <c r="B7" s="23" t="s">
        <v>207</v>
      </c>
      <c r="C7" s="68" t="s">
        <v>115</v>
      </c>
      <c r="D7" s="24"/>
      <c r="E7" s="23"/>
      <c r="F7" s="23"/>
      <c r="G7" s="23"/>
    </row>
    <row r="8" spans="1:7">
      <c r="A8" s="22">
        <v>10.3</v>
      </c>
      <c r="B8" s="23" t="s">
        <v>208</v>
      </c>
      <c r="C8" s="68" t="s">
        <v>115</v>
      </c>
      <c r="D8" s="24"/>
      <c r="E8" s="23"/>
      <c r="F8" s="23"/>
      <c r="G8" s="23"/>
    </row>
  </sheetData>
  <mergeCells count="2">
    <mergeCell ref="A1:B1"/>
    <mergeCell ref="B3:G3"/>
  </mergeCells>
  <conditionalFormatting sqref="C4:C8">
    <cfRule type="expression" dxfId="7" priority="1">
      <formula>IF(C4="Partial",1,0)</formula>
    </cfRule>
    <cfRule type="expression" dxfId="6" priority="2">
      <formula>IF(C4="No",1,0)</formula>
    </cfRule>
    <cfRule type="expression" dxfId="5" priority="3">
      <formula>IF(C4="Not Assessed",1,0)</formula>
    </cfRule>
    <cfRule type="expression" dxfId="4" priority="4">
      <formula>IF(C4="Yes",1,0)</formula>
    </cfRule>
  </conditionalFormatting>
  <dataValidations count="1">
    <dataValidation type="list" showInputMessage="1" showErrorMessage="1" sqref="C4:C8" xr:uid="{7860125D-12A3-42AD-9B44-CD1D3FF09284}">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0" tint="-0.499984740745262"/>
  </sheetPr>
  <dimension ref="B2:F20"/>
  <sheetViews>
    <sheetView workbookViewId="0">
      <selection activeCell="C21" sqref="C21"/>
    </sheetView>
  </sheetViews>
  <sheetFormatPr defaultRowHeight="14.45"/>
  <cols>
    <col min="1" max="1" width="1.5703125" customWidth="1"/>
    <col min="3" max="3" width="77" customWidth="1"/>
    <col min="4" max="4" width="25.5703125" bestFit="1" customWidth="1"/>
    <col min="5" max="5" width="19" bestFit="1" customWidth="1"/>
  </cols>
  <sheetData>
    <row r="2" spans="2:6" ht="33.950000000000003" customHeight="1">
      <c r="B2" s="157" t="s">
        <v>94</v>
      </c>
      <c r="C2" s="157"/>
      <c r="D2" s="90">
        <f>AVERAGE(D3,D5,D7,D9,D11,D13,D15,D17,D19)</f>
        <v>0</v>
      </c>
      <c r="E2" s="90">
        <f>AVERAGE(E3,E5,E7,E9,E11,E13,E15,E17,E19)</f>
        <v>0</v>
      </c>
    </row>
    <row r="3" spans="2:6" ht="15" customHeight="1">
      <c r="B3" s="81">
        <v>2</v>
      </c>
      <c r="C3" s="55" t="s">
        <v>95</v>
      </c>
      <c r="D3" s="82">
        <f>D4</f>
        <v>0</v>
      </c>
      <c r="E3" s="82">
        <f>E4</f>
        <v>0</v>
      </c>
    </row>
    <row r="4" spans="2:6">
      <c r="B4" s="58"/>
      <c r="C4" s="66" t="s">
        <v>95</v>
      </c>
      <c r="D4" s="83">
        <f>(
  SUM(
    COUNTIF('2. Risk assessment'!C4:C21, "&lt;&gt;Not Assessed")
  )
  /
  SUM(
    COUNTA('2. Risk assessment'!C4:C21)
  )
  +
  SUM(
    COUNTIF('2. Risk assessment'!C4:C21, "&lt;&gt;Not Assessed")
  )
  /
  SUM(
    COUNTA('2. Risk assessment'!C4:C21)
  )
)/2</f>
        <v>0</v>
      </c>
      <c r="E4" s="83">
        <f>(
   (COUNTIF('2. Risk assessment'!C4:C21, "Yes")*1 + COUNTIF('2. Risk assessment'!C4:C215, "Partial")*0.5)
)
/
(
   COUNTA('2. Risk assessment'!C4:C21)
)</f>
        <v>0</v>
      </c>
    </row>
    <row r="5" spans="2:6" ht="15" customHeight="1">
      <c r="B5" s="81">
        <v>3</v>
      </c>
      <c r="C5" s="55" t="s">
        <v>97</v>
      </c>
      <c r="D5" s="82">
        <f>D6</f>
        <v>0</v>
      </c>
      <c r="E5" s="82">
        <f>E6</f>
        <v>0</v>
      </c>
    </row>
    <row r="6" spans="2:6" ht="15" customHeight="1">
      <c r="B6" s="31"/>
      <c r="C6" s="66" t="s">
        <v>97</v>
      </c>
      <c r="D6" s="83">
        <f>(
  SUM(
    COUNTIF('3. Generic requirements'!C4:C18, "&lt;&gt;Not Assessed")
  )
  /
  SUM(
    COUNTA('3. Generic requirements'!C4:C18)
  )
  +
  SUM(
    COUNTIF('3. Generic requirements'!C4:C18, "&lt;&gt;Not Assessed")
  )
  /
  SUM(
    COUNTA('3. Generic requirements'!C4:C18)
  )
)/2</f>
        <v>0</v>
      </c>
      <c r="E6" s="83">
        <f>(
   (COUNTIF('3. Generic requirements'!C4:C18, "Yes")*1 + COUNTIF('3. Generic requirements'!C4:C18, "Partial")*0.5)
)
/
(
   COUNTA('3. Generic requirements'!C4:C18)
)</f>
        <v>0</v>
      </c>
    </row>
    <row r="7" spans="2:6">
      <c r="B7" s="81">
        <v>4</v>
      </c>
      <c r="C7" s="55" t="s">
        <v>98</v>
      </c>
      <c r="D7" s="82">
        <f>D8</f>
        <v>0</v>
      </c>
      <c r="E7" s="82">
        <f>E8</f>
        <v>0</v>
      </c>
    </row>
    <row r="8" spans="2:6">
      <c r="B8" s="58"/>
      <c r="C8" s="66" t="s">
        <v>98</v>
      </c>
      <c r="D8" s="83">
        <f>(
  SUM(
    COUNTIF('4. Vessel push on transfer'!C4:C11, "&lt;&gt;Not Assessed")
  )
  /
  SUM(
    COUNTA('4. Vessel push on transfer'!C4:C11)
  )
  +
  SUM(
    COUNTIF('4. Vessel push on transfer'!C4:C11, "&lt;&gt;Not Assessed")
  )
  /
  SUM(
    COUNTA('4. Vessel push on transfer'!C4:C11)
  )
)/2</f>
        <v>0</v>
      </c>
      <c r="E8" s="83">
        <f>(
   (COUNTIF('4. Vessel push on transfer'!C4:C11, "Yes")*1 + COUNTIF('4. Vessel push on transfer'!C4:C11, "Partial")*0.5)
)
/
(
   COUNTA('4. Vessel push on transfer'!C4:C11)
)</f>
        <v>0</v>
      </c>
    </row>
    <row r="9" spans="2:6">
      <c r="B9" s="81">
        <v>5</v>
      </c>
      <c r="C9" s="55" t="s">
        <v>99</v>
      </c>
      <c r="D9" s="82">
        <f>D10</f>
        <v>0</v>
      </c>
      <c r="E9" s="82">
        <f>E10</f>
        <v>0</v>
      </c>
    </row>
    <row r="10" spans="2:6">
      <c r="B10" s="31"/>
      <c r="C10" s="66" t="s">
        <v>99</v>
      </c>
      <c r="D10" s="83">
        <f>(
  SUM(
    COUNTIF('5. Transfers between vessels'!C4:C10, "&lt;&gt;Not Assessed")
  )
  /
  SUM(
    COUNTA('5. Transfers between vessels'!C4:C10)
  )
  +
  SUM(
    COUNTIF('5. Transfers between vessels'!C4:C10, "&lt;&gt;Not Assessed")
  )
  /
  SUM(
    COUNTA('5. Transfers between vessels'!C4:C10)
  )
)/2</f>
        <v>0</v>
      </c>
      <c r="E10" s="83">
        <f>(
   (COUNTIF('5. Transfers between vessels'!C4:C10, "Yes")*1 + COUNTIF('5. Transfers between vessels'!C4:C10, "Partial")*0.5)
)
/
(
   COUNTA('5. Transfers between vessels'!C4:C10)
)</f>
        <v>0</v>
      </c>
    </row>
    <row r="11" spans="2:6">
      <c r="B11" s="81">
        <v>6</v>
      </c>
      <c r="C11" s="55" t="s">
        <v>100</v>
      </c>
      <c r="D11" s="82">
        <f>D12</f>
        <v>0</v>
      </c>
      <c r="E11" s="82">
        <f>E12</f>
        <v>0</v>
      </c>
    </row>
    <row r="12" spans="2:6">
      <c r="B12" s="58"/>
      <c r="C12" s="66" t="s">
        <v>100</v>
      </c>
      <c r="D12" s="83">
        <f>(
  SUM(
    COUNTIF('6. Transfers using W2W'!C4:C19, "&lt;&gt;Not Assessed")
  )
  /
  SUM(
    COUNTA('6. Transfers using W2W'!C4:C19)
  )
  +
  SUM(
    COUNTIF('6. Transfers using W2W'!C4:C19, "&lt;&gt;Not Assessed")
  )
  /
  SUM(
    COUNTA('6. Transfers using W2W'!C4:C19)
  )
)/2</f>
        <v>0</v>
      </c>
      <c r="E12" s="83">
        <f>(
   (COUNTIF('6. Transfers using W2W'!C4:C19, "Yes")*1 + COUNTIF('6. Transfers using W2W'!C4:C19, "Partial")*0.5)
)
/
(
   COUNTA('6. Transfers using W2W'!C4:C19)
)</f>
        <v>0</v>
      </c>
    </row>
    <row r="13" spans="2:6">
      <c r="B13" s="81">
        <v>7</v>
      </c>
      <c r="C13" s="55" t="s">
        <v>101</v>
      </c>
      <c r="D13" s="82">
        <f>D14</f>
        <v>0</v>
      </c>
      <c r="E13" s="82">
        <f>E14</f>
        <v>0</v>
      </c>
    </row>
    <row r="14" spans="2:6">
      <c r="B14" s="31"/>
      <c r="C14" s="66" t="s">
        <v>101</v>
      </c>
      <c r="D14" s="83">
        <f>(
  SUM(
    COUNTIF('7. Transfers via PTC'!C4:C10, "&lt;&gt;Not Assessed")
  )
  /
  SUM(
    COUNTA('7. Transfers via PTC'!C4:C10)
  )
  +
  SUM(
    COUNTIF('7. Transfers via PTC'!C4:C10, "&lt;&gt;Not Assessed")
  )
  /
  SUM(
    COUNTA('7. Transfers via PTC'!C4:C10)
  )
)/2</f>
        <v>0</v>
      </c>
      <c r="E14" s="83">
        <f>(
   (COUNTIF('7. Transfers via PTC'!C4:C10, "Yes")*1 + COUNTIF('7. Transfers via PTC'!C4:C10, "Partial")*0.5)
)
/
(
   COUNTA('7. Transfers via PTC'!C4:C10)
)</f>
        <v>0</v>
      </c>
    </row>
    <row r="15" spans="2:6">
      <c r="B15" s="81">
        <v>8</v>
      </c>
      <c r="C15" s="55" t="s">
        <v>102</v>
      </c>
      <c r="D15" s="82">
        <f>D16</f>
        <v>0</v>
      </c>
      <c r="E15" s="82">
        <f>E16</f>
        <v>0</v>
      </c>
      <c r="F15" s="59"/>
    </row>
    <row r="16" spans="2:6">
      <c r="B16" s="58"/>
      <c r="C16" s="66" t="s">
        <v>102</v>
      </c>
      <c r="D16" s="83">
        <f>(
  SUM(
    COUNTIF('8. Transfer via heave comp lift'!C4:C11, "&lt;&gt;Not Assessed")
  )
  /
  SUM(
    COUNTA('8. Transfer via heave comp lift'!C4:C11)
  )
  +
  SUM(
    COUNTIF('8. Transfer via heave comp lift'!C4:C11, "&lt;&gt;Not Assessed")
  )
  /
  SUM(
    COUNTA('8. Transfer via heave comp lift'!C4:C11)
  )
)/2</f>
        <v>0</v>
      </c>
      <c r="E16" s="83">
        <f>(
   (COUNTIF('8. Transfer via heave comp lift'!C4:C11, "Yes")*1 + COUNTIF('8. Transfer via heave comp lift'!C4:C11, "Partial")*0.5)
)
/
(
   COUNTA('8. Transfer via heave comp lift'!C4:C11)
)</f>
        <v>0</v>
      </c>
    </row>
    <row r="17" spans="2:5">
      <c r="B17" s="81">
        <v>9</v>
      </c>
      <c r="C17" s="55" t="s">
        <v>103</v>
      </c>
      <c r="D17" s="82">
        <f>D18</f>
        <v>0</v>
      </c>
      <c r="E17" s="82">
        <f>E18</f>
        <v>0</v>
      </c>
    </row>
    <row r="18" spans="2:5">
      <c r="B18" s="31"/>
      <c r="C18" s="66" t="s">
        <v>103</v>
      </c>
      <c r="D18" s="83">
        <f>(
  SUM(
    COUNTIF('9. PPE and system requirements'!C4:C9, "&lt;&gt;Not Assessed")
  )
  /
  SUM(
    COUNTA('9. PPE and system requirements'!C4:C9)
  )
  +
  SUM(
    COUNTIF('9. PPE and system requirements'!C4:C9, "&lt;&gt;Not Assessed")
  )
  /
  SUM(
    COUNTA('9. PPE and system requirements'!C4:C9)
  )
)/2</f>
        <v>0</v>
      </c>
      <c r="E18" s="83">
        <f>(
   (COUNTIF('9. PPE and system requirements'!C4:C9, "Yes")*1 + COUNTIF('9. PPE and system requirements'!C4:C9, "Partial")*0.5)
)
/
(
   COUNTA('9. PPE and system requirements'!C4:C9)
)</f>
        <v>0</v>
      </c>
    </row>
    <row r="19" spans="2:5">
      <c r="B19" s="81">
        <v>10</v>
      </c>
      <c r="C19" s="53" t="s">
        <v>104</v>
      </c>
      <c r="D19" s="82">
        <f>D20</f>
        <v>0</v>
      </c>
      <c r="E19" s="82">
        <f>E20</f>
        <v>0</v>
      </c>
    </row>
    <row r="20" spans="2:5">
      <c r="B20" s="31"/>
      <c r="C20" s="66" t="s">
        <v>104</v>
      </c>
      <c r="D20" s="83">
        <f>(
  SUM(
    COUNTIF('10. Use of Immersion suits'!C4:C8, "&lt;&gt;Not Assessed")
  )
  /
  SUM(
    COUNTA('10. Use of Immersion suits'!C4:C8)
  )
  +
  SUM(
    COUNTIF('10. Use of Immersion suits'!C4:C8, "&lt;&gt;Not Assessed")
  )
  /
  SUM(
    COUNTA('10. Use of Immersion suits'!C4:C8)
  )
)/2</f>
        <v>0</v>
      </c>
      <c r="E20" s="83">
        <f>(
   (COUNTIF('10. Use of Immersion suits'!C4:C8, "Yes")*1 + COUNTIF('10. Use of Immersion suits'!C4:C8, "Partial")*0.5)
)
/
(
   COUNTA('10. Use of Immersion suits'!C4:C8)
)</f>
        <v>0</v>
      </c>
    </row>
  </sheetData>
  <mergeCells count="1">
    <mergeCell ref="B2:C2"/>
  </mergeCells>
  <pageMargins left="0.7" right="0.7" top="0.75" bottom="0.75" header="0.3" footer="0.3"/>
  <ignoredErrors>
    <ignoredError sqref="D4:D19 E14 E12 E10 E8 E4:E7 E9 E11 E13 E15:E19" 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0" tint="-0.499984740745262"/>
  </sheetPr>
  <dimension ref="B2:F18"/>
  <sheetViews>
    <sheetView workbookViewId="0">
      <selection activeCell="C26" sqref="C26"/>
    </sheetView>
  </sheetViews>
  <sheetFormatPr defaultRowHeight="14.45"/>
  <cols>
    <col min="2" max="2" width="58" bestFit="1" customWidth="1"/>
    <col min="3" max="3" width="38.140625" customWidth="1"/>
    <col min="4" max="4" width="12.28515625" customWidth="1"/>
    <col min="5" max="5" width="18" bestFit="1" customWidth="1"/>
    <col min="6" max="6" width="22.85546875" bestFit="1" customWidth="1"/>
  </cols>
  <sheetData>
    <row r="2" spans="2:6">
      <c r="B2" s="51" t="s">
        <v>209</v>
      </c>
      <c r="C2" s="51" t="s">
        <v>210</v>
      </c>
      <c r="D2" s="51" t="s">
        <v>211</v>
      </c>
      <c r="E2" s="51" t="s">
        <v>212</v>
      </c>
      <c r="F2" s="51" t="s">
        <v>213</v>
      </c>
    </row>
    <row r="3" spans="2:6">
      <c r="B3" t="str">
        <f>Scoring!C4</f>
        <v>Risk Assessment</v>
      </c>
      <c r="C3" s="44">
        <f>Scoring!D3</f>
        <v>0</v>
      </c>
      <c r="D3" s="44">
        <f>Scoring!E3</f>
        <v>0</v>
      </c>
      <c r="E3">
        <v>1</v>
      </c>
      <c r="F3">
        <f t="shared" ref="F3:F11" si="0">E3/SUM(E$3:E$11)</f>
        <v>0.1111111111111111</v>
      </c>
    </row>
    <row r="4" spans="2:6">
      <c r="B4" t="str">
        <f>Scoring!C6</f>
        <v>Generic Requirements for all methods of transfer</v>
      </c>
      <c r="C4" s="44">
        <f>Scoring!D5</f>
        <v>0</v>
      </c>
      <c r="D4" s="44">
        <f>Scoring!E5</f>
        <v>0</v>
      </c>
      <c r="E4">
        <v>1</v>
      </c>
      <c r="F4">
        <f t="shared" si="0"/>
        <v>0.1111111111111111</v>
      </c>
    </row>
    <row r="5" spans="2:6">
      <c r="B5" t="str">
        <f>Scoring!C8</f>
        <v>Vessel Push On Transfer</v>
      </c>
      <c r="C5" s="44">
        <f>Scoring!D7</f>
        <v>0</v>
      </c>
      <c r="D5" s="44">
        <f>Scoring!E7</f>
        <v>0</v>
      </c>
      <c r="E5">
        <v>1</v>
      </c>
      <c r="F5">
        <f t="shared" si="0"/>
        <v>0.1111111111111111</v>
      </c>
    </row>
    <row r="6" spans="2:6">
      <c r="B6" t="str">
        <f>Scoring!C10</f>
        <v>Transfers between vessels</v>
      </c>
      <c r="C6" s="44">
        <f>Scoring!D9</f>
        <v>0</v>
      </c>
      <c r="D6" s="44">
        <f>Scoring!E9</f>
        <v>0</v>
      </c>
      <c r="E6">
        <v>1</v>
      </c>
      <c r="F6">
        <f t="shared" si="0"/>
        <v>0.1111111111111111</v>
      </c>
    </row>
    <row r="7" spans="2:6">
      <c r="B7" t="str">
        <f>Scoring!C12</f>
        <v>Transfers using W2W Gangways</v>
      </c>
      <c r="C7" s="44">
        <f>Scoring!D11</f>
        <v>0</v>
      </c>
      <c r="D7" s="44">
        <f>Scoring!E11</f>
        <v>0</v>
      </c>
      <c r="E7">
        <v>1</v>
      </c>
      <c r="F7">
        <f t="shared" si="0"/>
        <v>0.1111111111111111</v>
      </c>
    </row>
    <row r="8" spans="2:6">
      <c r="B8" t="str">
        <f>Scoring!C14</f>
        <v>Transfers using lifting via personnel transfer capsule (PTC)</v>
      </c>
      <c r="C8" s="44">
        <f>Scoring!D13</f>
        <v>0</v>
      </c>
      <c r="D8" s="44">
        <f>Scoring!E13</f>
        <v>0</v>
      </c>
      <c r="E8">
        <v>1</v>
      </c>
      <c r="F8">
        <f t="shared" si="0"/>
        <v>0.1111111111111111</v>
      </c>
    </row>
    <row r="9" spans="2:6">
      <c r="B9" t="str">
        <f>Scoring!C16</f>
        <v>Transfer via heave compensated lifting</v>
      </c>
      <c r="C9" s="44">
        <f>Scoring!D15</f>
        <v>0</v>
      </c>
      <c r="D9" s="44">
        <f>Scoring!E15</f>
        <v>0</v>
      </c>
      <c r="E9">
        <v>1</v>
      </c>
      <c r="F9">
        <f t="shared" si="0"/>
        <v>0.1111111111111111</v>
      </c>
    </row>
    <row r="10" spans="2:6">
      <c r="B10" t="str">
        <f>Scoring!C18</f>
        <v>PPE and System Requirements for Transfer</v>
      </c>
      <c r="C10" s="44">
        <f>Scoring!D17</f>
        <v>0</v>
      </c>
      <c r="D10" s="44">
        <f>Scoring!E17</f>
        <v>0</v>
      </c>
      <c r="E10">
        <v>1</v>
      </c>
      <c r="F10">
        <f t="shared" si="0"/>
        <v>0.1111111111111111</v>
      </c>
    </row>
    <row r="11" spans="2:6">
      <c r="B11" t="str">
        <f>Scoring!C20</f>
        <v>Use of Immersion Suits during standard vessel push on transfer</v>
      </c>
      <c r="C11" s="44">
        <f>Scoring!D19</f>
        <v>0</v>
      </c>
      <c r="D11" s="44">
        <f>Scoring!E19</f>
        <v>0</v>
      </c>
      <c r="E11">
        <v>1</v>
      </c>
      <c r="F11">
        <f t="shared" si="0"/>
        <v>0.1111111111111111</v>
      </c>
    </row>
    <row r="15" spans="2:6" ht="15" thickBot="1"/>
    <row r="16" spans="2:6" ht="15" thickBot="1">
      <c r="B16" s="45" t="s">
        <v>214</v>
      </c>
      <c r="C16" s="46">
        <f>AVERAGE(C3:C11)</f>
        <v>0</v>
      </c>
      <c r="D16" s="46">
        <f>AVERAGE(D3:D11)</f>
        <v>0</v>
      </c>
      <c r="E16" s="47" t="s">
        <v>215</v>
      </c>
      <c r="F16" s="52">
        <f>SUMPRODUCT(D3:D11,F3:F11)</f>
        <v>0</v>
      </c>
    </row>
    <row r="18" spans="5:6">
      <c r="E18">
        <f>SUM(E3:E11)</f>
        <v>9</v>
      </c>
      <c r="F18">
        <f>SUM(F3:F11)</f>
        <v>1.0000000000000002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9" ma:contentTypeDescription="Create a new document." ma:contentTypeScope="" ma:versionID="92a752880de2fdaec4749b92dbd6e46e">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f89ebbc6f408995f6b8d7b2bf7d9b778"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090B83-20E0-47AF-B2A6-2FB3597F70AE}"/>
</file>

<file path=customXml/itemProps2.xml><?xml version="1.0" encoding="utf-8"?>
<ds:datastoreItem xmlns:ds="http://schemas.openxmlformats.org/officeDocument/2006/customXml" ds:itemID="{E31316BC-09B8-48FB-ABE9-F3BE9145ABB2}"/>
</file>

<file path=customXml/itemProps3.xml><?xml version="1.0" encoding="utf-8"?>
<ds:datastoreItem xmlns:ds="http://schemas.openxmlformats.org/officeDocument/2006/customXml" ds:itemID="{B734F27E-2906-4DF4-87F9-6E2B9EF4CCB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Liam Austin</cp:lastModifiedBy>
  <cp:revision/>
  <dcterms:created xsi:type="dcterms:W3CDTF">2024-02-15T19:27:07Z</dcterms:created>
  <dcterms:modified xsi:type="dcterms:W3CDTF">2026-06-18T14:01:22Z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ies>
</file>