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energyinstitute.sharepoint.com/sites/GOffshoreWind/G Work Programme/Assessment tools/"/>
    </mc:Choice>
  </mc:AlternateContent>
  <xr:revisionPtr revIDLastSave="57" documentId="13_ncr:1_{57DD284E-C0C4-4601-9B43-61FBF26AF91C}" xr6:coauthVersionLast="47" xr6:coauthVersionMax="47" xr10:uidLastSave="{286668FE-CDE8-428C-9061-F2F0E5C5F4A0}"/>
  <bookViews>
    <workbookView xWindow="-27660" yWindow="-1215" windowWidth="24915" windowHeight="14175" firstSheet="2" activeTab="2" xr2:uid="{536D9CB4-1F5B-49F4-808C-72A837DCD837}"/>
  </bookViews>
  <sheets>
    <sheet name="Revisions&amp;Action Log" sheetId="27" r:id="rId1"/>
    <sheet name="Acronyms" sheetId="20" r:id="rId2"/>
    <sheet name="Instructions" sheetId="31" r:id="rId3"/>
    <sheet name="Dashboard" sheetId="24" r:id="rId4"/>
    <sheet name="Part A - Site management" sheetId="28" r:id="rId5"/>
    <sheet name="Part B - Vessel management" sheetId="30" r:id="rId6"/>
    <sheet name="Scoring" sheetId="26" r:id="rId7"/>
    <sheet name="Weights" sheetId="25" r:id="rId8"/>
  </sheets>
  <definedNames>
    <definedName name="_xlnm.Print_Area" localSheetId="1">Acronyms!$A$1:$J$20</definedName>
    <definedName name="_xlnm.Print_Area" localSheetId="3">Dashboard!$A$1:$J$41</definedName>
    <definedName name="_xlnm.Print_Area" localSheetId="4">'Part A - Site management'!$A$1:$G$15</definedName>
    <definedName name="_xlnm.Print_Area" localSheetId="5">'Part B - Vessel management'!$A$1:$G$6</definedName>
    <definedName name="_xlnm.Print_Area" localSheetId="0">'Revisions&amp;Action Log'!$A$1:$I$11</definedName>
    <definedName name="_xlnm.Print_Titles" localSheetId="4">'Part A - Site management'!$1:$2</definedName>
    <definedName name="_xlnm.Print_Titles" localSheetId="5">'Part B - Vessel management'!$1:$2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 i="26" l="1"/>
  <c r="F2" i="26"/>
  <c r="G14" i="26"/>
  <c r="H26" i="24" s="1"/>
  <c r="F14" i="26"/>
  <c r="F26" i="24" s="1"/>
  <c r="G26" i="24" s="1"/>
  <c r="G13" i="26"/>
  <c r="H25" i="24" s="1"/>
  <c r="F13" i="26"/>
  <c r="F25" i="24" s="1"/>
  <c r="G25" i="24" s="1"/>
  <c r="G12" i="26"/>
  <c r="H24" i="24" s="1"/>
  <c r="F12" i="26"/>
  <c r="F24" i="24" s="1"/>
  <c r="G24" i="24" s="1"/>
  <c r="G11" i="26"/>
  <c r="F11" i="26"/>
  <c r="F23" i="24" s="1"/>
  <c r="G23" i="24" s="1"/>
  <c r="G10" i="26"/>
  <c r="H22" i="24" s="1"/>
  <c r="I22" i="24" s="1"/>
  <c r="F10" i="26"/>
  <c r="F22" i="24" s="1"/>
  <c r="G22" i="24" s="1"/>
  <c r="G8" i="26"/>
  <c r="H20" i="24" s="1"/>
  <c r="F8" i="26"/>
  <c r="F20" i="24" s="1"/>
  <c r="G20" i="24" s="1"/>
  <c r="G7" i="26"/>
  <c r="H19" i="24" s="1"/>
  <c r="F7" i="26"/>
  <c r="F19" i="24" s="1"/>
  <c r="G19" i="24" s="1"/>
  <c r="G6" i="26"/>
  <c r="H18" i="24" s="1"/>
  <c r="F6" i="26"/>
  <c r="F18" i="24" s="1"/>
  <c r="G18" i="24" s="1"/>
  <c r="F3" i="25"/>
  <c r="F4" i="25"/>
  <c r="F5" i="25"/>
  <c r="B3" i="25"/>
  <c r="E8" i="25"/>
  <c r="F4" i="26"/>
  <c r="C3" i="25" s="1"/>
  <c r="G4" i="26"/>
  <c r="D3" i="25" s="1"/>
  <c r="B5" i="25"/>
  <c r="B4" i="25"/>
  <c r="F16" i="24" l="1"/>
  <c r="G16" i="24" s="1"/>
  <c r="H16" i="24"/>
  <c r="I16" i="24" s="1"/>
  <c r="H23" i="24"/>
  <c r="I23" i="24" s="1"/>
  <c r="I25" i="24"/>
  <c r="I26" i="24"/>
  <c r="F9" i="26"/>
  <c r="C5" i="25" l="1"/>
  <c r="I24" i="24"/>
  <c r="I20" i="24"/>
  <c r="I19" i="24"/>
  <c r="F5" i="26" l="1"/>
  <c r="F3" i="26" s="1"/>
  <c r="F15" i="24" s="1"/>
  <c r="I18" i="24"/>
  <c r="G5" i="26"/>
  <c r="G3" i="26" s="1"/>
  <c r="H15" i="24" s="1"/>
  <c r="I15" i="24" s="1"/>
  <c r="G9" i="26"/>
  <c r="G15" i="24" l="1"/>
  <c r="D4" i="25"/>
  <c r="H17" i="24"/>
  <c r="I17" i="24" s="1"/>
  <c r="D5" i="25"/>
  <c r="H21" i="24"/>
  <c r="I21" i="24" s="1"/>
  <c r="F17" i="24"/>
  <c r="G17" i="24" s="1"/>
  <c r="C4" i="25"/>
  <c r="C6" i="25" s="1"/>
  <c r="F21" i="24"/>
  <c r="G21" i="24" s="1"/>
  <c r="F14" i="24" l="1"/>
  <c r="G14" i="24" s="1"/>
  <c r="D6" i="25"/>
  <c r="F8" i="25" l="1"/>
  <c r="F6" i="25"/>
  <c r="H14" i="24" s="1"/>
  <c r="I14"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F13" authorId="0" shapeId="0" xr:uid="{7913E48F-7A5A-4558-8467-DEE83CADCCA5}">
      <text>
        <r>
          <rPr>
            <b/>
            <sz val="9"/>
            <color indexed="81"/>
            <rFont val="Tahoma"/>
            <family val="2"/>
          </rPr>
          <t>G+:</t>
        </r>
        <r>
          <rPr>
            <sz val="9"/>
            <color indexed="81"/>
            <rFont val="Tahoma"/>
            <family val="2"/>
          </rPr>
          <t xml:space="preserve">
This will be automatically updated by the values set in the 'Status' columns in sheets 1 to 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40A5087E-D8D6-4AA3-AD1C-7F029C0A5048}">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BDB6B253-46C3-4C7B-BE28-CEAD1E4A60A2}">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sharedStrings.xml><?xml version="1.0" encoding="utf-8"?>
<sst xmlns="http://schemas.openxmlformats.org/spreadsheetml/2006/main" count="230" uniqueCount="159">
  <si>
    <r>
      <t xml:space="preserve">EI3261 The safe management of 
small service vessels used in the offshore wind industry
3rd edition , Oct 2023
</t>
    </r>
    <r>
      <rPr>
        <b/>
        <sz val="16"/>
        <color theme="1"/>
        <rFont val="Verdana"/>
        <family val="2"/>
      </rPr>
      <t>Revisions and Action Log</t>
    </r>
  </si>
  <si>
    <t>Revision</t>
  </si>
  <si>
    <t>Comment</t>
  </si>
  <si>
    <t>R1</t>
  </si>
  <si>
    <t>R2</t>
  </si>
  <si>
    <t>R3</t>
  </si>
  <si>
    <t>R4</t>
  </si>
  <si>
    <t>R5</t>
  </si>
  <si>
    <t>Action Log</t>
  </si>
  <si>
    <t>A1</t>
  </si>
  <si>
    <t>A2</t>
  </si>
  <si>
    <t>A3</t>
  </si>
  <si>
    <t>A4</t>
  </si>
  <si>
    <t>A5</t>
  </si>
  <si>
    <t>A6</t>
  </si>
  <si>
    <t>A7</t>
  </si>
  <si>
    <t>A8</t>
  </si>
  <si>
    <t>A9</t>
  </si>
  <si>
    <t>A10</t>
  </si>
  <si>
    <t>A11</t>
  </si>
  <si>
    <t>A12</t>
  </si>
  <si>
    <t>A13</t>
  </si>
  <si>
    <r>
      <rPr>
        <b/>
        <sz val="12"/>
        <color theme="1"/>
        <rFont val="Verdana"/>
        <family val="2"/>
      </rPr>
      <t xml:space="preserve">EI3261 The safe management of 
small service vessels used in the offshore wind industry
3rd edition , Oct 2023
</t>
    </r>
    <r>
      <rPr>
        <b/>
        <sz val="16"/>
        <color theme="1"/>
        <rFont val="Verdana"/>
        <family val="2"/>
      </rPr>
      <t xml:space="preserve"> 
Acronyms and Abbreviations</t>
    </r>
  </si>
  <si>
    <t>Acronyms / Abbreviations</t>
  </si>
  <si>
    <t>Description</t>
  </si>
  <si>
    <t>GPG</t>
  </si>
  <si>
    <t>Good Practice Guidance</t>
  </si>
  <si>
    <t>HAVS</t>
  </si>
  <si>
    <t>Hand-arm Vibration Syndrome</t>
  </si>
  <si>
    <t>HAZID</t>
  </si>
  <si>
    <t>Hazard Identification</t>
  </si>
  <si>
    <t>HSE</t>
  </si>
  <si>
    <t>Health Safety and Environmental</t>
  </si>
  <si>
    <t>H&amp;S</t>
  </si>
  <si>
    <t>Health and Safety</t>
  </si>
  <si>
    <t>MEWP</t>
  </si>
  <si>
    <t>Mobile Elevated Work Platform</t>
  </si>
  <si>
    <t>PPE</t>
  </si>
  <si>
    <t>Personal Protective Equipment</t>
  </si>
  <si>
    <t>PM</t>
  </si>
  <si>
    <t>Project Manager</t>
  </si>
  <si>
    <t>RAMS</t>
  </si>
  <si>
    <t>Risk Assessments and Method Statements</t>
  </si>
  <si>
    <t>RCA</t>
  </si>
  <si>
    <t>Root Cause Analysis</t>
  </si>
  <si>
    <t>RPE</t>
  </si>
  <si>
    <t>Respiratory Protective Equipment</t>
  </si>
  <si>
    <t>SIMOPS</t>
  </si>
  <si>
    <t>Simultaneous Operations</t>
  </si>
  <si>
    <t>SSOW</t>
  </si>
  <si>
    <t>Safe Systems of Work</t>
  </si>
  <si>
    <t>WAH</t>
  </si>
  <si>
    <t>Work at Height</t>
  </si>
  <si>
    <t>Manual and Scoring</t>
  </si>
  <si>
    <t>Tab</t>
  </si>
  <si>
    <t>Manual for use</t>
  </si>
  <si>
    <t>Before you begin</t>
  </si>
  <si>
    <t xml:space="preserve">Review and understand the G+ Guidance document, applicable legislation, regulations and standards prior to completing this document. </t>
  </si>
  <si>
    <t>Navigation</t>
  </si>
  <si>
    <t>Do not move tab locations or adjust formulas.  This affects the integrity of data and the graphics.  Do not hide or unhide rows and columns.</t>
  </si>
  <si>
    <t xml:space="preserve">All Assessment Status fields are set to 'Not Assessed' as default.						</t>
  </si>
  <si>
    <t>Complete the assessment using each applicable tab in this file. Results will be included in the Dashboard.</t>
  </si>
  <si>
    <t>Using the assessment questions as a prompt, determine the status of each question.  Over-optimistic estimating will not give a realistic viewpoint therefore honesty and a goal of continual improvement are encouraged.</t>
  </si>
  <si>
    <t>Use the  drop downs (No/ Partial / Yes/ Not assessed) to select your answer for each topic.</t>
  </si>
  <si>
    <t>As you work through the tool, results will automatically populate into the Dashboard, based on your answers.</t>
  </si>
  <si>
    <t xml:space="preserve">The 'Weights' tab can be used to assign user-selected priorities to topic sections, so that some count more toward the assessment level and maturity scores than others. 
It can also be used where you consider that - for the situation you are considering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</si>
  <si>
    <t>The reset button on the Dashboard may be used to reset the file and start again.</t>
  </si>
  <si>
    <t>Recording results</t>
  </si>
  <si>
    <t xml:space="preserve">Once completed we recommend saving the document with an appropriate name, date and phase to ensure accurate record keeping.  </t>
  </si>
  <si>
    <t>Scoring scale</t>
  </si>
  <si>
    <t>No</t>
  </si>
  <si>
    <t>Indicates there was no evidence to indicate implementation at the time of assessment.</t>
  </si>
  <si>
    <t>Partial</t>
  </si>
  <si>
    <t>Indicates there was inconsistent evidence, a potential lack of understanding or limited resources at the time of assessment.</t>
  </si>
  <si>
    <t>Yes</t>
  </si>
  <si>
    <t>Indicates there was an established, well understood evidence in place at the time of assessment.</t>
  </si>
  <si>
    <t>EI3261 The safe management of 
small service vessels used in the offshore wind industry
3rd edition , Oct 2023
Checklist Summary Report</t>
  </si>
  <si>
    <t>GPG reference: https://www.gplusoffshorewind.com/__data/assets/pdf_file/0011/633557/G-small-service-vessel-final-version.pdf</t>
  </si>
  <si>
    <t>Implementation  level</t>
  </si>
  <si>
    <t>Phase Checked</t>
  </si>
  <si>
    <t>Jurisdiction</t>
  </si>
  <si>
    <t>Reference</t>
  </si>
  <si>
    <t>Date</t>
  </si>
  <si>
    <t>Reviewer(s)</t>
  </si>
  <si>
    <t>Assessment Status</t>
  </si>
  <si>
    <t>Maturity 
Level (weighted)</t>
  </si>
  <si>
    <t>Overall Level</t>
  </si>
  <si>
    <t>Business Process</t>
  </si>
  <si>
    <t>PART A: Site management</t>
  </si>
  <si>
    <t>Offshore management</t>
  </si>
  <si>
    <t>Marine coordination</t>
  </si>
  <si>
    <t>Emergency preparedness</t>
  </si>
  <si>
    <t>PART B: Vessel management</t>
  </si>
  <si>
    <t>Vessel design and equipment</t>
  </si>
  <si>
    <t>Vessel management</t>
  </si>
  <si>
    <t>Marine Crew</t>
  </si>
  <si>
    <t xml:space="preserve">Marine Operations </t>
  </si>
  <si>
    <t>EI3261 The safe management of 
small service vessels used in the offshore wind industry</t>
  </si>
  <si>
    <t>Item</t>
  </si>
  <si>
    <t>Question</t>
  </si>
  <si>
    <t>Status</t>
  </si>
  <si>
    <t>Supporting comments</t>
  </si>
  <si>
    <t>Actions</t>
  </si>
  <si>
    <t>Owner</t>
  </si>
  <si>
    <t xml:space="preserve">Date </t>
  </si>
  <si>
    <t>Business process</t>
  </si>
  <si>
    <t>Is there evidence that the business/ site has senior management level buy in to the G+ GPG?
Do the business management systems reflect the GPG?</t>
  </si>
  <si>
    <t>Not Assessed</t>
  </si>
  <si>
    <t>Have the principles of the GPG been implemented for the following different vessel types
‒	Crew transfer vessels
‒	Guard vessels
‒	Stand-by vessels
‒	Survey vessels
‒	Tugs and supply vessels
‒	Construction support vessels</t>
  </si>
  <si>
    <t xml:space="preserve">Offshore Management </t>
  </si>
  <si>
    <t>Do bridging documents exist between wind farm management system documentation and contractor management system documents? (Ref 2.1.1)</t>
  </si>
  <si>
    <t>What survey and inspection regime is in place for vessels at site? (Ref 2.2.) G+ recommendation is for 
‒	Suitability assessment
‒	IMCA Marine Inspection
‒	Site verification</t>
  </si>
  <si>
    <t>Does a register exist on site listing all vessels for which suitability assessments has been carried out?  Does this register match with the actual vessels in operation at site? (Ref 2.2.1)</t>
  </si>
  <si>
    <t>Has marine management carried out suitability assessment for vessels to determine whether it is fit-for-purpose for the area of operation and activities to be undertaken? (Ref 2.2.1)</t>
  </si>
  <si>
    <t>Has an IMCA 189 Marine Inspection been carried out within last 12 months for all vessels on site? (Ref 2.2.2)</t>
  </si>
  <si>
    <t>Has a verification inspection been carried out by a competent person? (select random vessel(s)) (Ref 2.2.3)</t>
  </si>
  <si>
    <t>Are there operational procedures, risk assessments that demonstrate that the risk level of the operation is acceptable and ALARP? (Ref 2.3)</t>
  </si>
  <si>
    <t>Are procedures in place to limit operations within the wind farm in adverse weather conditions? (Ref 2.3.3)</t>
  </si>
  <si>
    <t>Service vessel passengers: Is Table 1: passenger certification requirements followed at site? List any departures from Table1. (Ref 2.4.1)</t>
  </si>
  <si>
    <t>Marine Coordination</t>
  </si>
  <si>
    <t>Does the Marine Coordination function have a database of all personnel?  The database should contain the following as a minimum. (Ref 2.4.1)
‒	person’s name, profession and company
‒	certifications
‒	type of access granted
‒	 additional restrictions
‒	medication / health problems
‒	next of Kin information</t>
  </si>
  <si>
    <t>What rules exist for exemptions for visiting personnel / VIP’s?  (Check compliance with Section 2.4.2 in G+ GPG )</t>
  </si>
  <si>
    <t>Are passengers required to conform to PPE listed on Table 2 (page 21). List any departures. (Ref 2.4.3)</t>
  </si>
  <si>
    <t>Does a Marine Coordinator have overriding authority to prohibit/approve marine operations in the wind farm and have clear operational limits been put in place? (Ref 3.1)</t>
  </si>
  <si>
    <t>Does a permanently manned location for exclusive use of Marine Coordination with appropriate communications equipment exist at site?  Does facility comply with list in 3.2?  – List any exceptions.</t>
  </si>
  <si>
    <t>Is a proper takeover procedure in place for when relieving a marine coordinator of the charge of the watch? (Ref 3.3)</t>
  </si>
  <si>
    <t>Is there a documented competency process in line with G+ GPG? (Ref 3.4) List any exceptions.</t>
  </si>
  <si>
    <t>Is a vessel manifest raised and approved by Marine Coordination? (Ref 3.5.2) Does the manifest list
‒	Verification of suitability of vessels
‒	Marine Crew Details
‒	Passengers details
‒	List any Dangerous Goods to be carried</t>
  </si>
  <si>
    <t>Does site receive and utilize a regular weather forecast including the following (Ref 3.6.2)
‒	Wind speed and direction
‒	Waves and swell
‒	Rain, snow, lightning, ice
‒	Tide variations</t>
  </si>
  <si>
    <t>Is there a site-specific vessel Master’s handbook available to all Masters? (Ref 3.6.3) Handbook to include: 
‒	Site Safety Procedures
‒	Reporting and Notification requirements
‒	Wind farm layout and markings
‒	Port and reporting requirements
‒	Information on other sea users and vessel traffic patterns
‒	Agreed routes and a template passage plan.</t>
  </si>
  <si>
    <t xml:space="preserve">Any access conflicts identified at the work planning stage should be noted with the RFA and Marine Coordination should be informed. (Ref 3.7.1) </t>
  </si>
  <si>
    <t>Have adequate restricted zones been defined and enforced by Marine Coordination in cooperation with the Contractors conducting the work and/or the Master(s) of the principal vessels? (Ref 3.7.2)</t>
  </si>
  <si>
    <t>For far-shore project, have plans and procedures been developed by site management and Marine Coordination to address critical issues? (Ref 3.7.6)</t>
  </si>
  <si>
    <t>Emergency Preparedness</t>
  </si>
  <si>
    <t xml:space="preserve">Has site management developed and maintained an effective Emergency Response Plan (ERP) for incidents within the wind farm in line with G+ GPG? (Ref 4.1). List any exceptions. </t>
  </si>
  <si>
    <t xml:space="preserve">Has Site management developed and maintained an effective Emergency Response Cooperation Plan (ERCoP) for incidents within the wind farm in line with G+ GPG? (Ref 4.2). List any exceptions. </t>
  </si>
  <si>
    <t>Does the ERP include a schedule for periodic site incident drills involving Marine Coordination, service vessels and Contractors? (Ref 4.3)</t>
  </si>
  <si>
    <t>Are all vessels expected to be equipped with safety equipment in accordance with the G+ GPG? (Ref 5.2) List any exceptions to:
‒	Navigation equipment (Ref 5.2.1)
‒	Communication equipment (Ref 5.2.2)
‒	Lifesaving appliances (Ref 5.2.3)
‒	Fire safety equipment (Ref 5.2.4)
‒	Other safety equipment (Ref 5.2.5)</t>
  </si>
  <si>
    <t>Are marine crew members required to conform to PPE listed on Table 3 (page 40). List any departures. (Ref 5.2.6)</t>
  </si>
  <si>
    <t>If third-party chartered vessels also operate on site, have they been inducted to site’s rules and marine control processes? (Ref 6.1.1 &amp; 2.1.4)</t>
  </si>
  <si>
    <t>Are all service vessel Masters following site safety and marine procedures?  Are manifests issued with passenger details for all trips? (Ref 6.1.2)</t>
  </si>
  <si>
    <t>Do all Vessel Operators maintain a management system in line with the IMO International Safety Management (ISM) Code? (Ref 6.2)</t>
  </si>
  <si>
    <t>Are all marine crew required to hold a current STCW certificate of competency?   Are all Masters required to hold a current STCW COC issued by Flag Administrator? (Ref 7.2)</t>
  </si>
  <si>
    <t>Is a competence scheme maintained by the Vessel Operator to assess and document the competence of marine crew? (Ref7.2.3)</t>
  </si>
  <si>
    <t>Are hours of rest monitored and complied with in accordance with good practice? (Ref 7.3.1)
-	The minimum permitted hours of rest are defined by the Maritime Labour Convention (MLC) and any national requirements</t>
  </si>
  <si>
    <t>Marine operations</t>
  </si>
  <si>
    <t>The Vessel Operator should establish procedures, plans and instructions, including checklists as appropriate, for key shipboard operations. (Ref 8.1) List any exceptions.</t>
  </si>
  <si>
    <t>Is a vessel induction carried out on the vessel?  (Ref 8.2.1) Induction should include
‒	Safety Information for vessel
‒	Rules for Dangerous Goods carriage
‒	Location and instruction in use of lifesaving appliances
‒	Identification of Muster Stations and Escape Routes
‒	Other immediate actions required of passengers
‒	Provision of medical treatment</t>
  </si>
  <si>
    <t xml:space="preserve">Has site management developed a process for passage planning within the wind farm in line with G+ GPG? (Ref 8.2.2). List any exceptions. </t>
  </si>
  <si>
    <t xml:space="preserve">Has Site management developed a process for passenger transfer to structures within the Wind Farm in line with G+ GPG? (Ref 8.4.3). </t>
  </si>
  <si>
    <t>Are watchkeeping arrangements in compliance with G+ GPG? (Ref 8.5) List any exceptions.</t>
  </si>
  <si>
    <t>Have emergency procedures been developed by the Vessel Operator to respond to potential emergency situations? (Ref 9) List any exceptions to emergency procedures in G+ GPG</t>
  </si>
  <si>
    <t>Section</t>
  </si>
  <si>
    <t>Assessment</t>
  </si>
  <si>
    <t>Maturity</t>
  </si>
  <si>
    <t>Weight</t>
  </si>
  <si>
    <t>Weights (normalized)</t>
  </si>
  <si>
    <t>Average maturity</t>
  </si>
  <si>
    <t>Weighted maturity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</si>
</sst>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amily val="2"/>
      <scheme val="minor"/>
    </font>
    <font>
      <sz val="11"/>
      <color theme="1"/>
      <name val="Calibri"/>
      <family val="2"/>
      <scheme val="minor"/>
    </font>
    <font>
      <sz val="11"/>
      <color theme="1"/>
      <name val="Verdana"/>
      <family val="2"/>
    </font>
    <font>
      <b/>
      <sz val="11"/>
      <color theme="0"/>
      <name val="Verdana"/>
      <family val="2"/>
    </font>
    <font>
      <b/>
      <sz val="16"/>
      <color theme="1"/>
      <name val="Verdana"/>
      <family val="2"/>
    </font>
    <font>
      <sz val="9"/>
      <color indexed="81"/>
      <name val="Tahoma"/>
      <family val="2"/>
    </font>
    <font>
      <b/>
      <sz val="9"/>
      <color indexed="81"/>
      <name val="Tahoma"/>
      <family val="2"/>
    </font>
    <font>
      <b/>
      <sz val="11"/>
      <color rgb="FFFF0000"/>
      <name val="Verdana"/>
      <family val="2"/>
    </font>
    <font>
      <b/>
      <sz val="12"/>
      <color rgb="FFFFFFFF"/>
      <name val="Aptos"/>
      <family val="2"/>
    </font>
    <font>
      <b/>
      <sz val="9"/>
      <color rgb="FFFFFFFF"/>
      <name val="Aptos"/>
      <family val="2"/>
    </font>
    <font>
      <b/>
      <sz val="8"/>
      <color rgb="FFFFFFFF"/>
      <name val="Aptos"/>
      <family val="2"/>
    </font>
    <font>
      <b/>
      <sz val="8"/>
      <color theme="0"/>
      <name val="Aptos"/>
      <family val="2"/>
    </font>
    <font>
      <sz val="8"/>
      <color rgb="FF000000"/>
      <name val="Aptos"/>
      <family val="2"/>
    </font>
    <font>
      <sz val="8"/>
      <color theme="0"/>
      <name val="Aptos"/>
      <family val="2"/>
    </font>
    <font>
      <sz val="8"/>
      <color theme="1"/>
      <name val="Aptos"/>
      <family val="2"/>
    </font>
    <font>
      <b/>
      <sz val="8"/>
      <color rgb="FF000000"/>
      <name val="Aptos"/>
      <family val="2"/>
    </font>
    <font>
      <sz val="8"/>
      <color rgb="FFFF0000"/>
      <name val="Aptos"/>
      <family val="2"/>
    </font>
    <font>
      <sz val="11"/>
      <color theme="1"/>
      <name val="Aptos"/>
      <family val="2"/>
    </font>
    <font>
      <b/>
      <sz val="11"/>
      <color theme="0"/>
      <name val="Aptos"/>
      <family val="2"/>
    </font>
    <font>
      <sz val="11"/>
      <color theme="1"/>
      <name val="Verdana"/>
      <family val="2"/>
    </font>
    <font>
      <sz val="11"/>
      <name val="Aptos"/>
      <family val="2"/>
    </font>
    <font>
      <sz val="11"/>
      <color theme="1"/>
      <name val="Aptos"/>
      <family val="2"/>
    </font>
    <font>
      <sz val="11"/>
      <color rgb="FF000000"/>
      <name val="Aptos"/>
      <family val="2"/>
    </font>
    <font>
      <b/>
      <sz val="16"/>
      <color theme="1"/>
      <name val="Aptos"/>
      <family val="2"/>
    </font>
    <font>
      <b/>
      <sz val="14"/>
      <color theme="0"/>
      <name val="Aptos"/>
      <family val="2"/>
    </font>
    <font>
      <sz val="14"/>
      <color theme="1"/>
      <name val="Aptos"/>
      <family val="2"/>
    </font>
    <font>
      <b/>
      <sz val="11"/>
      <color rgb="FFFF0000"/>
      <name val="Aptos"/>
      <family val="2"/>
    </font>
    <font>
      <b/>
      <sz val="14"/>
      <color rgb="FFFF0000"/>
      <name val="Aptos"/>
      <family val="2"/>
    </font>
    <font>
      <b/>
      <sz val="12"/>
      <color theme="1"/>
      <name val="Verdana"/>
      <family val="2"/>
    </font>
    <font>
      <sz val="12"/>
      <color theme="1"/>
      <name val="Aptos"/>
      <family val="2"/>
    </font>
  </fonts>
  <fills count="9">
    <fill>
      <patternFill patternType="none"/>
    </fill>
    <fill>
      <patternFill patternType="gray125"/>
    </fill>
    <fill>
      <patternFill patternType="solid">
        <fgColor theme="0"/>
        <bgColor indexed="64"/>
      </patternFill>
    </fill>
    <fill>
      <patternFill patternType="solid">
        <fgColor rgb="FF66868F"/>
        <bgColor indexed="64"/>
      </patternFill>
    </fill>
    <fill>
      <patternFill patternType="solid">
        <fgColor rgb="FFEBEFF1"/>
        <bgColor indexed="64"/>
      </patternFill>
    </fill>
    <fill>
      <patternFill patternType="solid">
        <fgColor rgb="FF231F58"/>
        <bgColor indexed="64"/>
      </patternFill>
    </fill>
    <fill>
      <patternFill patternType="solid">
        <fgColor rgb="FFF43A4F"/>
        <bgColor indexed="64"/>
      </patternFill>
    </fill>
    <fill>
      <patternFill patternType="solid">
        <fgColor rgb="FF29C8C1"/>
        <bgColor indexed="64"/>
      </patternFill>
    </fill>
    <fill>
      <patternFill patternType="solid">
        <fgColor rgb="FFDDE5E7"/>
        <bgColor indexed="64"/>
      </patternFill>
    </fill>
  </fills>
  <borders count="30">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DADBA"/>
      </left>
      <right style="thin">
        <color rgb="FF9DADBA"/>
      </right>
      <top style="thin">
        <color rgb="FF9DADBA"/>
      </top>
      <bottom style="thin">
        <color rgb="FF9DADBA"/>
      </bottom>
      <diagonal/>
    </border>
    <border>
      <left style="thick">
        <color rgb="FF66868F"/>
      </left>
      <right/>
      <top style="thick">
        <color rgb="FF66868F"/>
      </top>
      <bottom/>
      <diagonal/>
    </border>
    <border>
      <left/>
      <right/>
      <top style="thick">
        <color rgb="FF66868F"/>
      </top>
      <bottom/>
      <diagonal/>
    </border>
    <border>
      <left/>
      <right style="thick">
        <color rgb="FF66868F"/>
      </right>
      <top style="thick">
        <color rgb="FF66868F"/>
      </top>
      <bottom/>
      <diagonal/>
    </border>
    <border>
      <left style="thick">
        <color rgb="FF66868F"/>
      </left>
      <right/>
      <top/>
      <bottom/>
      <diagonal/>
    </border>
    <border>
      <left/>
      <right style="thick">
        <color rgb="FF66868F"/>
      </right>
      <top/>
      <bottom/>
      <diagonal/>
    </border>
    <border>
      <left style="thick">
        <color rgb="FF66868F"/>
      </left>
      <right/>
      <top/>
      <bottom style="thick">
        <color rgb="FF66868F"/>
      </bottom>
      <diagonal/>
    </border>
    <border>
      <left/>
      <right/>
      <top/>
      <bottom style="thick">
        <color rgb="FF66868F"/>
      </bottom>
      <diagonal/>
    </border>
    <border>
      <left/>
      <right style="thick">
        <color rgb="FF66868F"/>
      </right>
      <top/>
      <bottom style="thick">
        <color rgb="FF66868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9DADBA"/>
      </left>
      <right/>
      <top style="thin">
        <color rgb="FF9DADBA"/>
      </top>
      <bottom style="thin">
        <color rgb="FF9DADBA"/>
      </bottom>
      <diagonal/>
    </border>
    <border>
      <left/>
      <right/>
      <top style="thin">
        <color rgb="FF9DADBA"/>
      </top>
      <bottom style="thin">
        <color rgb="FF9DADBA"/>
      </bottom>
      <diagonal/>
    </border>
    <border>
      <left/>
      <right style="thin">
        <color rgb="FF9DADBA"/>
      </right>
      <top style="thin">
        <color rgb="FF9DADBA"/>
      </top>
      <bottom style="thin">
        <color rgb="FF9DADBA"/>
      </bottom>
      <diagonal/>
    </border>
    <border>
      <left style="thin">
        <color rgb="FF66868F"/>
      </left>
      <right style="thin">
        <color rgb="FF66868F"/>
      </right>
      <top style="thin">
        <color rgb="FF66868F"/>
      </top>
      <bottom style="thin">
        <color rgb="FF66868F"/>
      </bottom>
      <diagonal/>
    </border>
    <border>
      <left style="thin">
        <color rgb="FF9DADBA"/>
      </left>
      <right style="thin">
        <color rgb="FF9DADBA"/>
      </right>
      <top style="thin">
        <color rgb="FF9DADBA"/>
      </top>
      <bottom/>
      <diagonal/>
    </border>
    <border>
      <left style="thin">
        <color rgb="FF9DADBA"/>
      </left>
      <right style="thin">
        <color rgb="FF9DADBA"/>
      </right>
      <top/>
      <bottom/>
      <diagonal/>
    </border>
    <border>
      <left style="thin">
        <color rgb="FF9DADBA"/>
      </left>
      <right style="thin">
        <color rgb="FF9DADBA"/>
      </right>
      <top/>
      <bottom style="thin">
        <color rgb="FF9DADBA"/>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thin">
        <color rgb="FF9DADBA"/>
      </bottom>
      <diagonal/>
    </border>
    <border>
      <left style="thin">
        <color rgb="FF66868F"/>
      </left>
      <right/>
      <top style="thin">
        <color rgb="FF66868F"/>
      </top>
      <bottom style="thin">
        <color rgb="FF66868F"/>
      </bottom>
      <diagonal/>
    </border>
    <border>
      <left/>
      <right style="thin">
        <color rgb="FF66868F"/>
      </right>
      <top style="thin">
        <color rgb="FF66868F"/>
      </top>
      <bottom style="thin">
        <color rgb="FF66868F"/>
      </bottom>
      <diagonal/>
    </border>
  </borders>
  <cellStyleXfs count="2">
    <xf numFmtId="0" fontId="0" fillId="0" borderId="0"/>
    <xf numFmtId="9" fontId="1" fillId="0" borderId="0" applyFont="0" applyFill="0" applyBorder="0" applyAlignment="0" applyProtection="0"/>
  </cellStyleXfs>
  <cellXfs count="158">
    <xf numFmtId="0" fontId="0" fillId="0" borderId="0" xfId="0"/>
    <xf numFmtId="0" fontId="0" fillId="2" borderId="0" xfId="0" applyFill="1"/>
    <xf numFmtId="0" fontId="0" fillId="2" borderId="0" xfId="0" applyFill="1" applyAlignment="1">
      <alignment horizontal="center"/>
    </xf>
    <xf numFmtId="0" fontId="2" fillId="2" borderId="0" xfId="0" applyFont="1" applyFill="1"/>
    <xf numFmtId="0" fontId="2" fillId="4" borderId="9" xfId="0" applyFont="1" applyFill="1" applyBorder="1"/>
    <xf numFmtId="0" fontId="2" fillId="4" borderId="11" xfId="0" applyFont="1" applyFill="1" applyBorder="1"/>
    <xf numFmtId="0" fontId="2" fillId="4" borderId="14" xfId="0" applyFont="1" applyFill="1" applyBorder="1"/>
    <xf numFmtId="0" fontId="2" fillId="4" borderId="7" xfId="0" applyFont="1" applyFill="1" applyBorder="1"/>
    <xf numFmtId="0" fontId="2" fillId="4" borderId="8" xfId="0" applyFont="1" applyFill="1" applyBorder="1"/>
    <xf numFmtId="0" fontId="2" fillId="4" borderId="10" xfId="0" applyFont="1" applyFill="1" applyBorder="1"/>
    <xf numFmtId="0" fontId="2" fillId="4" borderId="12" xfId="0" applyFont="1" applyFill="1" applyBorder="1"/>
    <xf numFmtId="0" fontId="3" fillId="4" borderId="0" xfId="0" applyFont="1" applyFill="1" applyAlignment="1">
      <alignment horizontal="center" vertical="center"/>
    </xf>
    <xf numFmtId="0" fontId="2" fillId="4" borderId="13" xfId="0" applyFont="1" applyFill="1" applyBorder="1"/>
    <xf numFmtId="0" fontId="4" fillId="4" borderId="0" xfId="0" applyFont="1" applyFill="1" applyAlignment="1">
      <alignment horizontal="left" vertical="center" wrapText="1"/>
    </xf>
    <xf numFmtId="0" fontId="4" fillId="4" borderId="0" xfId="0" applyFont="1" applyFill="1" applyAlignment="1">
      <alignment horizontal="left" vertical="center"/>
    </xf>
    <xf numFmtId="0" fontId="7" fillId="2" borderId="0" xfId="0" applyFont="1" applyFill="1"/>
    <xf numFmtId="0" fontId="9" fillId="6" borderId="4" xfId="0" applyFont="1" applyFill="1" applyBorder="1" applyAlignment="1">
      <alignment vertical="center" textRotation="90" wrapText="1"/>
    </xf>
    <xf numFmtId="0" fontId="9" fillId="6" borderId="5" xfId="0" applyFont="1" applyFill="1" applyBorder="1" applyAlignment="1">
      <alignment vertical="center" textRotation="90" wrapText="1"/>
    </xf>
    <xf numFmtId="0" fontId="10" fillId="3" borderId="2" xfId="0" applyFont="1" applyFill="1" applyBorder="1" applyAlignment="1">
      <alignment horizontal="center" vertical="center" wrapText="1"/>
    </xf>
    <xf numFmtId="0" fontId="10" fillId="3" borderId="2" xfId="0" applyFont="1" applyFill="1" applyBorder="1" applyAlignment="1">
      <alignment vertical="center" wrapText="1"/>
    </xf>
    <xf numFmtId="0" fontId="11" fillId="7"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vertical="center" wrapText="1"/>
    </xf>
    <xf numFmtId="0" fontId="14" fillId="0" borderId="2" xfId="0" applyFont="1" applyBorder="1" applyAlignment="1">
      <alignment vertical="center" wrapText="1"/>
    </xf>
    <xf numFmtId="0" fontId="16" fillId="0" borderId="2" xfId="0" applyFont="1" applyBorder="1" applyAlignment="1">
      <alignment vertical="center" wrapText="1"/>
    </xf>
    <xf numFmtId="0" fontId="0" fillId="0" borderId="0" xfId="0" applyAlignment="1">
      <alignment wrapText="1"/>
    </xf>
    <xf numFmtId="0" fontId="17" fillId="2" borderId="20" xfId="0" applyFont="1" applyFill="1" applyBorder="1" applyAlignment="1">
      <alignment horizontal="left" vertical="center" wrapText="1"/>
    </xf>
    <xf numFmtId="0" fontId="19" fillId="2" borderId="0" xfId="0" applyFont="1" applyFill="1"/>
    <xf numFmtId="0" fontId="22" fillId="0" borderId="6" xfId="0" applyFont="1" applyBorder="1" applyAlignment="1">
      <alignment horizontal="center" vertical="center" wrapText="1"/>
    </xf>
    <xf numFmtId="0" fontId="21" fillId="2" borderId="0" xfId="0" applyFont="1" applyFill="1"/>
    <xf numFmtId="0" fontId="23" fillId="4" borderId="0" xfId="0" applyFont="1" applyFill="1" applyAlignment="1">
      <alignment horizontal="left" vertical="center" wrapText="1"/>
    </xf>
    <xf numFmtId="0" fontId="23" fillId="4" borderId="0" xfId="0" applyFont="1" applyFill="1" applyAlignment="1">
      <alignment horizontal="left" vertical="center"/>
    </xf>
    <xf numFmtId="9" fontId="24" fillId="6" borderId="6" xfId="1" applyFont="1" applyFill="1" applyBorder="1" applyAlignment="1">
      <alignment horizontal="center" vertical="center"/>
    </xf>
    <xf numFmtId="9" fontId="25" fillId="6" borderId="6" xfId="0" applyNumberFormat="1" applyFont="1" applyFill="1" applyBorder="1" applyAlignment="1">
      <alignment vertical="center"/>
    </xf>
    <xf numFmtId="0" fontId="26" fillId="2" borderId="0" xfId="0" applyFont="1" applyFill="1"/>
    <xf numFmtId="0" fontId="17" fillId="0" borderId="6" xfId="0" applyFont="1" applyBorder="1" applyAlignment="1">
      <alignment horizontal="center" vertical="center"/>
    </xf>
    <xf numFmtId="0" fontId="17" fillId="0" borderId="6" xfId="0" applyFont="1" applyBorder="1" applyAlignment="1">
      <alignment horizontal="center" vertical="center" wrapText="1"/>
    </xf>
    <xf numFmtId="0" fontId="17" fillId="2" borderId="6" xfId="0" applyFont="1" applyFill="1" applyBorder="1" applyAlignment="1">
      <alignment horizontal="center" vertical="center"/>
    </xf>
    <xf numFmtId="0" fontId="3" fillId="6" borderId="6" xfId="0" applyFont="1" applyFill="1" applyBorder="1" applyAlignment="1">
      <alignment horizontal="center" vertical="center"/>
    </xf>
    <xf numFmtId="0" fontId="18" fillId="7" borderId="6" xfId="0" applyFont="1" applyFill="1" applyBorder="1" applyAlignment="1">
      <alignment horizontal="center" vertical="center"/>
    </xf>
    <xf numFmtId="0" fontId="27" fillId="4" borderId="0" xfId="0" applyFont="1" applyFill="1" applyAlignment="1">
      <alignment horizontal="left" vertical="center"/>
    </xf>
    <xf numFmtId="9" fontId="0" fillId="0" borderId="0" xfId="0" applyNumberFormat="1"/>
    <xf numFmtId="0" fontId="0" fillId="0" borderId="24" xfId="0" applyBorder="1"/>
    <xf numFmtId="9" fontId="0" fillId="0" borderId="25" xfId="0" applyNumberFormat="1" applyBorder="1"/>
    <xf numFmtId="0" fontId="0" fillId="0" borderId="25" xfId="0" applyBorder="1"/>
    <xf numFmtId="0" fontId="3" fillId="6" borderId="17" xfId="0" applyFont="1" applyFill="1" applyBorder="1" applyAlignment="1">
      <alignment vertical="center"/>
    </xf>
    <xf numFmtId="0" fontId="3" fillId="6" borderId="18" xfId="0" applyFont="1" applyFill="1" applyBorder="1" applyAlignment="1">
      <alignment vertical="center"/>
    </xf>
    <xf numFmtId="0" fontId="3" fillId="6" borderId="19" xfId="0" applyFont="1" applyFill="1" applyBorder="1" applyAlignment="1">
      <alignment vertical="center"/>
    </xf>
    <xf numFmtId="0" fontId="0" fillId="7" borderId="0" xfId="0" applyFill="1"/>
    <xf numFmtId="9" fontId="0" fillId="0" borderId="26" xfId="1" applyFont="1" applyBorder="1"/>
    <xf numFmtId="0" fontId="17" fillId="2" borderId="0" xfId="0" applyFont="1" applyFill="1"/>
    <xf numFmtId="0" fontId="15" fillId="8" borderId="3" xfId="0" applyFont="1" applyFill="1" applyBorder="1" applyAlignment="1">
      <alignment vertical="center" wrapText="1"/>
    </xf>
    <xf numFmtId="0" fontId="15" fillId="8" borderId="2" xfId="0" applyFont="1" applyFill="1" applyBorder="1" applyAlignment="1">
      <alignment horizontal="center" vertical="center" wrapText="1"/>
    </xf>
    <xf numFmtId="0" fontId="12" fillId="8" borderId="4" xfId="0" applyFont="1" applyFill="1" applyBorder="1" applyAlignment="1">
      <alignment horizontal="center" vertical="center" wrapText="1"/>
    </xf>
    <xf numFmtId="0" fontId="12" fillId="8" borderId="4" xfId="0" applyFont="1" applyFill="1" applyBorder="1" applyAlignment="1">
      <alignment vertical="center" wrapText="1"/>
    </xf>
    <xf numFmtId="0" fontId="12" fillId="8" borderId="5" xfId="0" applyFont="1" applyFill="1" applyBorder="1" applyAlignment="1">
      <alignment vertical="center" wrapText="1"/>
    </xf>
    <xf numFmtId="0" fontId="17" fillId="2" borderId="17" xfId="0" applyFont="1" applyFill="1" applyBorder="1"/>
    <xf numFmtId="0" fontId="0" fillId="0" borderId="0" xfId="0" applyAlignment="1">
      <alignment horizontal="center"/>
    </xf>
    <xf numFmtId="0" fontId="13" fillId="0" borderId="2" xfId="0" applyFont="1" applyBorder="1" applyAlignment="1">
      <alignment horizontal="center" vertical="center" wrapText="1"/>
    </xf>
    <xf numFmtId="0" fontId="17" fillId="4" borderId="7" xfId="0" applyFont="1" applyFill="1" applyBorder="1"/>
    <xf numFmtId="0" fontId="17" fillId="4" borderId="8" xfId="0" applyFont="1" applyFill="1" applyBorder="1"/>
    <xf numFmtId="0" fontId="17" fillId="4" borderId="9" xfId="0" applyFont="1" applyFill="1" applyBorder="1"/>
    <xf numFmtId="0" fontId="17" fillId="4" borderId="10" xfId="0" applyFont="1" applyFill="1" applyBorder="1"/>
    <xf numFmtId="0" fontId="17" fillId="4" borderId="11" xfId="0" applyFont="1" applyFill="1" applyBorder="1"/>
    <xf numFmtId="9" fontId="17" fillId="2" borderId="0" xfId="0" applyNumberFormat="1" applyFont="1" applyFill="1"/>
    <xf numFmtId="0" fontId="16" fillId="4" borderId="0" xfId="0" applyFont="1" applyFill="1" applyAlignment="1">
      <alignment horizontal="left" vertical="center" wrapText="1"/>
    </xf>
    <xf numFmtId="0" fontId="18" fillId="4" borderId="0" xfId="0" applyFont="1" applyFill="1" applyAlignment="1">
      <alignment horizontal="center" vertical="center"/>
    </xf>
    <xf numFmtId="0" fontId="18" fillId="5" borderId="6" xfId="0" applyFont="1" applyFill="1" applyBorder="1" applyAlignment="1">
      <alignment horizontal="center" vertical="center" wrapText="1"/>
    </xf>
    <xf numFmtId="9" fontId="18" fillId="5" borderId="6" xfId="0" applyNumberFormat="1" applyFont="1" applyFill="1" applyBorder="1" applyAlignment="1">
      <alignment horizontal="center"/>
    </xf>
    <xf numFmtId="9" fontId="17" fillId="2" borderId="6" xfId="0" applyNumberFormat="1" applyFont="1" applyFill="1" applyBorder="1" applyAlignment="1">
      <alignment wrapText="1"/>
    </xf>
    <xf numFmtId="9" fontId="17" fillId="2" borderId="6" xfId="0" applyNumberFormat="1" applyFont="1" applyFill="1" applyBorder="1"/>
    <xf numFmtId="0" fontId="17" fillId="2" borderId="0" xfId="0" applyFont="1" applyFill="1" applyAlignment="1">
      <alignment wrapText="1"/>
    </xf>
    <xf numFmtId="0" fontId="17" fillId="2" borderId="18" xfId="0" applyFont="1" applyFill="1" applyBorder="1"/>
    <xf numFmtId="0" fontId="17" fillId="2" borderId="19" xfId="0" applyFont="1" applyFill="1" applyBorder="1"/>
    <xf numFmtId="0" fontId="17" fillId="4" borderId="12" xfId="0" applyFont="1" applyFill="1" applyBorder="1"/>
    <xf numFmtId="0" fontId="17" fillId="4" borderId="13" xfId="0" applyFont="1" applyFill="1" applyBorder="1"/>
    <xf numFmtId="0" fontId="17" fillId="4" borderId="14" xfId="0" applyFont="1" applyFill="1" applyBorder="1"/>
    <xf numFmtId="0" fontId="18" fillId="2" borderId="0" xfId="0" applyFont="1" applyFill="1" applyAlignment="1">
      <alignment vertical="center"/>
    </xf>
    <xf numFmtId="9" fontId="24" fillId="6" borderId="0" xfId="0" applyNumberFormat="1" applyFont="1" applyFill="1" applyAlignment="1">
      <alignment horizontal="center" vertical="center"/>
    </xf>
    <xf numFmtId="9" fontId="3" fillId="6" borderId="6" xfId="1" applyFont="1" applyFill="1" applyBorder="1" applyAlignment="1">
      <alignment horizontal="left" vertical="center"/>
    </xf>
    <xf numFmtId="0" fontId="2" fillId="6" borderId="6" xfId="0" applyFont="1" applyFill="1" applyBorder="1" applyAlignment="1">
      <alignment horizontal="left" vertical="center"/>
    </xf>
    <xf numFmtId="9" fontId="2" fillId="6" borderId="6" xfId="0" applyNumberFormat="1" applyFont="1" applyFill="1" applyBorder="1" applyAlignment="1">
      <alignment horizontal="left" vertical="center"/>
    </xf>
    <xf numFmtId="0" fontId="29" fillId="4" borderId="0" xfId="0" applyFont="1" applyFill="1" applyAlignment="1">
      <alignment horizontal="left" vertical="center"/>
    </xf>
    <xf numFmtId="0" fontId="17" fillId="2" borderId="6" xfId="0" applyFont="1" applyFill="1" applyBorder="1" applyAlignment="1">
      <alignment horizontal="left" vertical="center" wrapText="1"/>
    </xf>
    <xf numFmtId="0" fontId="17" fillId="0" borderId="17" xfId="0" applyFont="1" applyBorder="1" applyAlignment="1">
      <alignment horizontal="left" vertical="center" wrapText="1"/>
    </xf>
    <xf numFmtId="0" fontId="17" fillId="0" borderId="18" xfId="0" applyFont="1" applyBorder="1" applyAlignment="1">
      <alignment horizontal="left" vertical="center" wrapText="1"/>
    </xf>
    <xf numFmtId="0" fontId="17" fillId="0" borderId="19" xfId="0" applyFont="1" applyBorder="1" applyAlignment="1">
      <alignment horizontal="left" vertical="center" wrapText="1"/>
    </xf>
    <xf numFmtId="0" fontId="18" fillId="7" borderId="17" xfId="0" applyFont="1" applyFill="1" applyBorder="1" applyAlignment="1">
      <alignment horizontal="left" vertical="center" wrapText="1"/>
    </xf>
    <xf numFmtId="0" fontId="18" fillId="7" borderId="18" xfId="0" applyFont="1" applyFill="1" applyBorder="1" applyAlignment="1">
      <alignment horizontal="left" vertical="center" wrapText="1"/>
    </xf>
    <xf numFmtId="0" fontId="18" fillId="7" borderId="19" xfId="0" applyFont="1" applyFill="1" applyBorder="1" applyAlignment="1">
      <alignment horizontal="left" vertical="center" wrapText="1"/>
    </xf>
    <xf numFmtId="0" fontId="17" fillId="0" borderId="21" xfId="0" applyFont="1" applyBorder="1" applyAlignment="1">
      <alignment horizontal="center" vertical="center"/>
    </xf>
    <xf numFmtId="0" fontId="17" fillId="0" borderId="22" xfId="0" applyFont="1" applyBorder="1" applyAlignment="1">
      <alignment horizontal="center" vertical="center"/>
    </xf>
    <xf numFmtId="0" fontId="17" fillId="0" borderId="23" xfId="0" applyFont="1" applyBorder="1" applyAlignment="1">
      <alignment horizontal="center" vertical="center"/>
    </xf>
    <xf numFmtId="0" fontId="17" fillId="0" borderId="6" xfId="0" applyFont="1" applyBorder="1" applyAlignment="1">
      <alignment horizontal="left" vertical="center" wrapText="1"/>
    </xf>
    <xf numFmtId="0" fontId="4" fillId="2" borderId="15"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6" xfId="0" applyFont="1" applyFill="1" applyBorder="1" applyAlignment="1">
      <alignment horizontal="left" vertical="center"/>
    </xf>
    <xf numFmtId="0" fontId="4" fillId="2" borderId="1" xfId="0" applyFont="1" applyFill="1" applyBorder="1" applyAlignment="1">
      <alignment horizontal="left" vertical="center"/>
    </xf>
    <xf numFmtId="0" fontId="3" fillId="6" borderId="17" xfId="0" applyFont="1" applyFill="1" applyBorder="1" applyAlignment="1">
      <alignment horizontal="left" vertical="center"/>
    </xf>
    <xf numFmtId="0" fontId="3" fillId="6" borderId="18" xfId="0" applyFont="1" applyFill="1" applyBorder="1" applyAlignment="1">
      <alignment horizontal="left" vertical="center"/>
    </xf>
    <xf numFmtId="0" fontId="3" fillId="6" borderId="19" xfId="0" applyFont="1" applyFill="1" applyBorder="1" applyAlignment="1">
      <alignment horizontal="left" vertical="center"/>
    </xf>
    <xf numFmtId="0" fontId="20" fillId="8" borderId="17" xfId="0" applyFont="1" applyFill="1" applyBorder="1" applyAlignment="1">
      <alignment horizontal="left" vertical="center" wrapText="1"/>
    </xf>
    <xf numFmtId="0" fontId="20" fillId="8" borderId="18" xfId="0" applyFont="1" applyFill="1" applyBorder="1" applyAlignment="1">
      <alignment horizontal="left" vertical="center" wrapText="1"/>
    </xf>
    <xf numFmtId="0" fontId="20" fillId="8" borderId="19" xfId="0" applyFont="1" applyFill="1" applyBorder="1" applyAlignment="1">
      <alignment horizontal="left" vertical="center" wrapText="1"/>
    </xf>
    <xf numFmtId="0" fontId="20" fillId="8" borderId="17" xfId="0" applyFont="1" applyFill="1" applyBorder="1" applyAlignment="1">
      <alignment vertical="center"/>
    </xf>
    <xf numFmtId="0" fontId="20" fillId="8" borderId="18" xfId="0" applyFont="1" applyFill="1" applyBorder="1" applyAlignment="1">
      <alignment vertical="center"/>
    </xf>
    <xf numFmtId="0" fontId="20" fillId="0" borderId="17" xfId="0" applyFont="1" applyBorder="1" applyAlignment="1">
      <alignment horizontal="left" vertical="center" wrapText="1"/>
    </xf>
    <xf numFmtId="0" fontId="20" fillId="0" borderId="18" xfId="0" applyFont="1" applyBorder="1" applyAlignment="1">
      <alignment horizontal="left" vertical="center" wrapText="1"/>
    </xf>
    <xf numFmtId="0" fontId="20" fillId="0" borderId="19" xfId="0" applyFont="1" applyBorder="1" applyAlignment="1">
      <alignment horizontal="left" vertical="center" wrapText="1"/>
    </xf>
    <xf numFmtId="0" fontId="20" fillId="0" borderId="17" xfId="0" applyFont="1" applyBorder="1" applyAlignment="1">
      <alignment vertical="center"/>
    </xf>
    <xf numFmtId="0" fontId="20" fillId="0" borderId="18" xfId="0" applyFont="1" applyBorder="1" applyAlignment="1">
      <alignment vertical="center"/>
    </xf>
    <xf numFmtId="0" fontId="20" fillId="2" borderId="17" xfId="0" applyFont="1" applyFill="1" applyBorder="1" applyAlignment="1">
      <alignment horizontal="left" vertical="center" wrapText="1"/>
    </xf>
    <xf numFmtId="0" fontId="20" fillId="2" borderId="18" xfId="0" applyFont="1" applyFill="1" applyBorder="1" applyAlignment="1">
      <alignment horizontal="left" vertical="center" wrapText="1"/>
    </xf>
    <xf numFmtId="0" fontId="20" fillId="2" borderId="19" xfId="0" applyFont="1" applyFill="1" applyBorder="1" applyAlignment="1">
      <alignment horizontal="left" vertical="center" wrapText="1"/>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2" borderId="17" xfId="0" applyFont="1" applyFill="1" applyBorder="1" applyAlignment="1">
      <alignment vertical="center"/>
    </xf>
    <xf numFmtId="0" fontId="20" fillId="2" borderId="18" xfId="0" applyFont="1" applyFill="1" applyBorder="1" applyAlignment="1">
      <alignment vertical="center"/>
    </xf>
    <xf numFmtId="0" fontId="28" fillId="2" borderId="15" xfId="0" applyFont="1" applyFill="1" applyBorder="1" applyAlignment="1">
      <alignment horizontal="left" vertical="center" wrapText="1"/>
    </xf>
    <xf numFmtId="0" fontId="28" fillId="2" borderId="16" xfId="0" applyFont="1" applyFill="1" applyBorder="1" applyAlignment="1">
      <alignment horizontal="left" vertical="center" wrapText="1"/>
    </xf>
    <xf numFmtId="0" fontId="28" fillId="2" borderId="16" xfId="0" applyFont="1" applyFill="1" applyBorder="1" applyAlignment="1">
      <alignment horizontal="left" vertical="center"/>
    </xf>
    <xf numFmtId="0" fontId="28" fillId="2" borderId="1" xfId="0" applyFont="1" applyFill="1" applyBorder="1" applyAlignment="1">
      <alignment horizontal="left" vertical="center"/>
    </xf>
    <xf numFmtId="0" fontId="20" fillId="8" borderId="17" xfId="0" applyFont="1" applyFill="1" applyBorder="1" applyAlignment="1">
      <alignment horizontal="left" vertical="center"/>
    </xf>
    <xf numFmtId="0" fontId="20" fillId="8" borderId="18" xfId="0" applyFont="1" applyFill="1" applyBorder="1" applyAlignment="1">
      <alignment horizontal="left" vertical="center"/>
    </xf>
    <xf numFmtId="0" fontId="20" fillId="8" borderId="19" xfId="0" applyFont="1" applyFill="1" applyBorder="1" applyAlignment="1">
      <alignment horizontal="left" vertical="center"/>
    </xf>
    <xf numFmtId="0" fontId="20" fillId="2" borderId="17" xfId="0" applyFont="1" applyFill="1" applyBorder="1" applyAlignment="1">
      <alignment horizontal="left" vertical="center"/>
    </xf>
    <xf numFmtId="0" fontId="20" fillId="2" borderId="18" xfId="0" applyFont="1" applyFill="1" applyBorder="1" applyAlignment="1">
      <alignment horizontal="left" vertical="center"/>
    </xf>
    <xf numFmtId="0" fontId="20" fillId="2" borderId="19" xfId="0" applyFont="1" applyFill="1" applyBorder="1" applyAlignment="1">
      <alignment horizontal="left" vertical="center"/>
    </xf>
    <xf numFmtId="0" fontId="20" fillId="0" borderId="19" xfId="0" applyFont="1" applyBorder="1" applyAlignment="1">
      <alignment vertical="center"/>
    </xf>
    <xf numFmtId="0" fontId="20" fillId="2" borderId="19" xfId="0" applyFont="1" applyFill="1" applyBorder="1" applyAlignment="1">
      <alignment vertical="center"/>
    </xf>
    <xf numFmtId="0" fontId="20" fillId="8" borderId="19" xfId="0" applyFont="1" applyFill="1" applyBorder="1" applyAlignment="1">
      <alignment vertical="center"/>
    </xf>
    <xf numFmtId="0" fontId="20" fillId="0" borderId="17" xfId="0" applyFont="1" applyBorder="1" applyAlignment="1">
      <alignment horizontal="left" vertical="center"/>
    </xf>
    <xf numFmtId="0" fontId="20" fillId="0" borderId="18" xfId="0" applyFont="1" applyBorder="1" applyAlignment="1">
      <alignment horizontal="left" vertical="center"/>
    </xf>
    <xf numFmtId="0" fontId="20" fillId="0" borderId="19" xfId="0" applyFont="1" applyBorder="1" applyAlignment="1">
      <alignment horizontal="left" vertical="center"/>
    </xf>
    <xf numFmtId="0" fontId="24" fillId="6" borderId="6" xfId="0" applyFont="1" applyFill="1" applyBorder="1" applyAlignment="1">
      <alignment horizontal="left" vertical="center"/>
    </xf>
    <xf numFmtId="0" fontId="23" fillId="2" borderId="15" xfId="0" applyFont="1" applyFill="1" applyBorder="1" applyAlignment="1">
      <alignment horizontal="left" vertical="center" wrapText="1"/>
    </xf>
    <xf numFmtId="0" fontId="23" fillId="2" borderId="16" xfId="0" applyFont="1" applyFill="1" applyBorder="1" applyAlignment="1">
      <alignment horizontal="left" vertical="center" wrapText="1"/>
    </xf>
    <xf numFmtId="0" fontId="23" fillId="2" borderId="16" xfId="0" applyFont="1" applyFill="1" applyBorder="1" applyAlignment="1">
      <alignment horizontal="left" vertical="center"/>
    </xf>
    <xf numFmtId="0" fontId="23" fillId="2" borderId="1" xfId="0" applyFont="1" applyFill="1" applyBorder="1" applyAlignment="1">
      <alignment horizontal="left" vertical="center"/>
    </xf>
    <xf numFmtId="0" fontId="18" fillId="6" borderId="20" xfId="0" applyFont="1" applyFill="1" applyBorder="1" applyAlignment="1">
      <alignment horizontal="left" vertical="center" wrapText="1"/>
    </xf>
    <xf numFmtId="0" fontId="18" fillId="5" borderId="17"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6" xfId="0" applyFont="1" applyFill="1" applyBorder="1" applyAlignment="1">
      <alignment horizontal="center" vertical="center" wrapText="1"/>
    </xf>
    <xf numFmtId="0" fontId="18" fillId="6" borderId="28" xfId="0" applyFont="1" applyFill="1" applyBorder="1" applyAlignment="1">
      <alignment horizontal="left" vertical="center" wrapText="1"/>
    </xf>
    <xf numFmtId="0" fontId="0" fillId="0" borderId="29" xfId="0" applyBorder="1" applyAlignment="1">
      <alignment horizontal="left" vertical="center" wrapText="1"/>
    </xf>
    <xf numFmtId="0" fontId="10" fillId="7" borderId="2" xfId="0" applyFont="1" applyFill="1" applyBorder="1" applyAlignment="1">
      <alignment horizontal="left" vertical="center" wrapText="1"/>
    </xf>
    <xf numFmtId="0" fontId="8" fillId="6" borderId="3" xfId="0" applyFont="1" applyFill="1" applyBorder="1" applyAlignment="1">
      <alignment horizontal="left" vertical="center"/>
    </xf>
    <xf numFmtId="0" fontId="8" fillId="6" borderId="4" xfId="0" applyFont="1" applyFill="1" applyBorder="1" applyAlignment="1">
      <alignment horizontal="left" vertical="center"/>
    </xf>
    <xf numFmtId="0" fontId="0" fillId="0" borderId="4" xfId="0" applyBorder="1" applyAlignment="1">
      <alignment vertical="center"/>
    </xf>
    <xf numFmtId="0" fontId="24" fillId="6" borderId="27" xfId="0" applyFont="1" applyFill="1" applyBorder="1" applyAlignment="1">
      <alignment horizontal="left" vertical="center"/>
    </xf>
    <xf numFmtId="0" fontId="18" fillId="5" borderId="17" xfId="0" applyFont="1" applyFill="1" applyBorder="1" applyAlignment="1"/>
    <xf numFmtId="0" fontId="18" fillId="5" borderId="18" xfId="0" applyFont="1" applyFill="1" applyBorder="1" applyAlignment="1"/>
    <xf numFmtId="0" fontId="18" fillId="5" borderId="19" xfId="0" applyFont="1" applyFill="1" applyBorder="1" applyAlignment="1"/>
    <xf numFmtId="0" fontId="17" fillId="2" borderId="17" xfId="0" applyFont="1" applyFill="1" applyBorder="1" applyAlignment="1"/>
    <xf numFmtId="0" fontId="17" fillId="2" borderId="18" xfId="0" applyFont="1" applyFill="1" applyBorder="1" applyAlignment="1"/>
    <xf numFmtId="0" fontId="17" fillId="2" borderId="19" xfId="0" applyFont="1" applyFill="1" applyBorder="1" applyAlignment="1"/>
    <xf numFmtId="0" fontId="18" fillId="5" borderId="6" xfId="0" applyFont="1" applyFill="1" applyBorder="1" applyAlignment="1"/>
  </cellXfs>
  <cellStyles count="2">
    <cellStyle name="Normal" xfId="0" builtinId="0"/>
    <cellStyle name="Per cent" xfId="1" builtinId="5"/>
  </cellStyles>
  <dxfs count="28">
    <dxf>
      <numFmt numFmtId="0" formatCode="General"/>
    </dxf>
    <dxf>
      <numFmt numFmtId="13" formatCode="0%"/>
    </dxf>
    <dxf>
      <numFmt numFmtId="13" formatCode="0%"/>
    </dxf>
    <dxf>
      <fill>
        <patternFill patternType="solid">
          <fgColor indexed="64"/>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s>
  <tableStyles count="0" defaultTableStyle="TableStyleMedium2" defaultPivotStyle="PivotStyleLight16"/>
  <colors>
    <mruColors>
      <color rgb="FFF43A4F"/>
      <color rgb="FF29C8C1"/>
      <color rgb="FF81D10B"/>
      <color rgb="FF66868F"/>
      <color rgb="FFDDE5E7"/>
      <color rgb="FF231F58"/>
      <color rgb="FFCFF5F3"/>
      <color rgb="FFF1FDDF"/>
      <color rgb="FFE1E0F4"/>
      <color rgb="FFB3EF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da-DK"/>
              <a:t>Overall</a:t>
            </a:r>
            <a:r>
              <a:rPr lang="da-DK" baseline="0"/>
              <a:t> assessment and maturity status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da-DK"/>
        </a:p>
      </c:txPr>
    </c:title>
    <c:autoTitleDeleted val="0"/>
    <c:plotArea>
      <c:layout>
        <c:manualLayout>
          <c:layoutTarget val="inner"/>
          <c:xMode val="edge"/>
          <c:yMode val="edge"/>
          <c:x val="0.23050764176865951"/>
          <c:y val="0.1471882279775269"/>
          <c:w val="0.54784066170833123"/>
          <c:h val="0.73926951902096572"/>
        </c:manualLayout>
      </c:layout>
      <c:radarChart>
        <c:radarStyle val="filled"/>
        <c:varyColors val="0"/>
        <c:ser>
          <c:idx val="0"/>
          <c:order val="0"/>
          <c:tx>
            <c:v>Assessment Status</c:v>
          </c:tx>
          <c:spPr>
            <a:solidFill>
              <a:schemeClr val="bg1">
                <a:lumMod val="50000"/>
                <a:alpha val="20000"/>
              </a:schemeClr>
            </a:solidFill>
            <a:ln w="25400">
              <a:noFill/>
              <a:prstDash val="sysDot"/>
            </a:ln>
            <a:effectLst>
              <a:softEdge rad="0"/>
            </a:effectLst>
          </c:spPr>
          <c:dLbls>
            <c:dLbl>
              <c:idx val="1"/>
              <c:layout>
                <c:manualLayout>
                  <c:x val="-7.1073205401563609E-3"/>
                  <c:y val="-2.93398533007336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4A9-4885-AE5E-EAB9F74AF403}"/>
                </c:ext>
              </c:extLst>
            </c:dLbl>
            <c:dLbl>
              <c:idx val="2"/>
              <c:layout>
                <c:manualLayout>
                  <c:x val="0.10803127221037669"/>
                  <c:y val="-6.44185613717601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Weights!$B$3:$B$5</c:f>
              <c:strCache>
                <c:ptCount val="3"/>
                <c:pt idx="0">
                  <c:v>Business Process</c:v>
                </c:pt>
                <c:pt idx="1">
                  <c:v>PART A: Site management</c:v>
                </c:pt>
                <c:pt idx="2">
                  <c:v>PART B: Vessel management</c:v>
                </c:pt>
              </c:strCache>
            </c:strRef>
          </c:cat>
          <c:val>
            <c:numRef>
              <c:f>Weights!$C$3:$C$5</c:f>
              <c:numCache>
                <c:formatCode>0%</c:formatCode>
                <c:ptCount val="3"/>
                <c:pt idx="0">
                  <c:v>0</c:v>
                </c:pt>
                <c:pt idx="1">
                  <c:v>0</c:v>
                </c:pt>
                <c:pt idx="2">
                  <c:v>0</c:v>
                </c:pt>
              </c:numCache>
            </c:numRef>
          </c:val>
          <c:extLst>
            <c:ext xmlns:c16="http://schemas.microsoft.com/office/drawing/2014/chart" uri="{C3380CC4-5D6E-409C-BE32-E72D297353CC}">
              <c16:uniqueId val="{00000000-C4A9-4885-AE5E-EAB9F74AF403}"/>
            </c:ext>
          </c:extLst>
        </c:ser>
        <c:ser>
          <c:idx val="1"/>
          <c:order val="1"/>
          <c:tx>
            <c:v>Maturity Level</c:v>
          </c:tx>
          <c:spPr>
            <a:solidFill>
              <a:schemeClr val="accent2"/>
            </a:solidFill>
            <a:ln w="25400">
              <a:noFill/>
              <a:prstDash val="sysDot"/>
            </a:ln>
            <a:effectLst/>
          </c:spPr>
          <c:dLbls>
            <c:dLbl>
              <c:idx val="2"/>
              <c:layout>
                <c:manualLayout>
                  <c:x val="0.14925373134328349"/>
                  <c:y val="-0.1231593038821954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Weights!$B$3:$B$5</c:f>
              <c:strCache>
                <c:ptCount val="3"/>
                <c:pt idx="0">
                  <c:v>Business Process</c:v>
                </c:pt>
                <c:pt idx="1">
                  <c:v>PART A: Site management</c:v>
                </c:pt>
                <c:pt idx="2">
                  <c:v>PART B: Vessel management</c:v>
                </c:pt>
              </c:strCache>
            </c:strRef>
          </c:cat>
          <c:val>
            <c:numRef>
              <c:f>Weights!$D$3:$D$5</c:f>
              <c:numCache>
                <c:formatCode>0%</c:formatCode>
                <c:ptCount val="3"/>
                <c:pt idx="0">
                  <c:v>0</c:v>
                </c:pt>
                <c:pt idx="1">
                  <c:v>0</c:v>
                </c:pt>
                <c:pt idx="2">
                  <c:v>0</c:v>
                </c:pt>
              </c:numCache>
            </c:numRef>
          </c:val>
          <c:extLst>
            <c:ext xmlns:c16="http://schemas.microsoft.com/office/drawing/2014/chart" uri="{C3380CC4-5D6E-409C-BE32-E72D297353CC}">
              <c16:uniqueId val="{00000001-C4A9-4885-AE5E-EAB9F74AF403}"/>
            </c:ext>
          </c:extLst>
        </c:ser>
        <c:dLbls>
          <c:showLegendKey val="0"/>
          <c:showVal val="1"/>
          <c:showCatName val="0"/>
          <c:showSerName val="0"/>
          <c:showPercent val="0"/>
          <c:showBubbleSize val="0"/>
        </c:dLbls>
        <c:axId val="532985376"/>
        <c:axId val="532986096"/>
      </c:radarChart>
      <c:catAx>
        <c:axId val="532985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t"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6096"/>
        <c:crosses val="autoZero"/>
        <c:auto val="1"/>
        <c:lblAlgn val="ctr"/>
        <c:lblOffset val="100"/>
        <c:noMultiLvlLbl val="0"/>
      </c:catAx>
      <c:valAx>
        <c:axId val="532986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5376"/>
        <c:crosses val="autoZero"/>
        <c:crossBetween val="between"/>
        <c:majorUnit val="0.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da-DK"/>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a-D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
  <cs:dataPoint3D>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3D>
  <cs:dataPointLine>
    <cs:lnRef idx="0">
      <cs:styleClr val="auto"/>
    </cs:lnRef>
    <cs:fillRef idx="0"/>
    <cs:effectRef idx="0"/>
    <cs:fontRef idx="minor">
      <a:schemeClr val="tx1"/>
    </cs:fontRef>
    <cs:spPr>
      <a:ln w="25400" cap="rnd" cmpd="sng" algn="ctr">
        <a:solidFill>
          <a:schemeClr val="phClr"/>
        </a:solidFill>
        <a:prstDash val="sysDot"/>
        <a:round/>
      </a:ln>
    </cs:spPr>
  </cs:dataPointLine>
  <cs:dataPointMarker>
    <cs:lnRef idx="0">
      <cs:styleClr val="auto"/>
    </cs:lnRef>
    <cs:fillRef idx="0">
      <cs:styleClr val="auto"/>
    </cs:fillRef>
    <cs:effectRef idx="0"/>
    <cs:fontRef idx="minor">
      <a:schemeClr val="tx1"/>
    </cs:fontRef>
    <cs:spPr>
      <a:solidFill>
        <a:schemeClr val="phClr"/>
      </a:solidFill>
    </cs:spPr>
  </cs:dataPointMarker>
  <cs:dataPointMarkerLayout symbol="circle" size="6"/>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6</xdr:col>
      <xdr:colOff>279400</xdr:colOff>
      <xdr:row>1</xdr:row>
      <xdr:rowOff>857251</xdr:rowOff>
    </xdr:from>
    <xdr:to>
      <xdr:col>7</xdr:col>
      <xdr:colOff>560656</xdr:colOff>
      <xdr:row>1</xdr:row>
      <xdr:rowOff>1045643</xdr:rowOff>
    </xdr:to>
    <xdr:pic>
      <xdr:nvPicPr>
        <xdr:cNvPr id="6" name="Picture 5" descr="A blue and black logo&#10;&#10;Description automatically generated">
          <a:extLst>
            <a:ext uri="{FF2B5EF4-FFF2-40B4-BE49-F238E27FC236}">
              <a16:creationId xmlns:a16="http://schemas.microsoft.com/office/drawing/2014/main" id="{B1CFC2BD-786B-44F3-A852-4D57EEDB6E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42100" y="1123951"/>
          <a:ext cx="881331" cy="188392"/>
        </a:xfrm>
        <a:prstGeom prst="rect">
          <a:avLst/>
        </a:prstGeom>
      </xdr:spPr>
    </xdr:pic>
    <xdr:clientData/>
  </xdr:twoCellAnchor>
  <xdr:twoCellAnchor editAs="oneCell">
    <xdr:from>
      <xdr:col>4</xdr:col>
      <xdr:colOff>538912</xdr:colOff>
      <xdr:row>1</xdr:row>
      <xdr:rowOff>57150</xdr:rowOff>
    </xdr:from>
    <xdr:to>
      <xdr:col>7</xdr:col>
      <xdr:colOff>105681</xdr:colOff>
      <xdr:row>1</xdr:row>
      <xdr:rowOff>782320</xdr:rowOff>
    </xdr:to>
    <xdr:pic>
      <xdr:nvPicPr>
        <xdr:cNvPr id="7" name="Picture 6" descr="A logo for a company&#10;&#10;Description automatically generated">
          <a:extLst>
            <a:ext uri="{FF2B5EF4-FFF2-40B4-BE49-F238E27FC236}">
              <a16:creationId xmlns:a16="http://schemas.microsoft.com/office/drawing/2014/main" id="{7784C614-A413-4B9C-A4FF-1AF3E49C9F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37962" y="323850"/>
          <a:ext cx="1427319" cy="7251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241211</xdr:colOff>
      <xdr:row>1</xdr:row>
      <xdr:rowOff>317988</xdr:rowOff>
    </xdr:from>
    <xdr:to>
      <xdr:col>8</xdr:col>
      <xdr:colOff>560657</xdr:colOff>
      <xdr:row>1</xdr:row>
      <xdr:rowOff>655173</xdr:rowOff>
    </xdr:to>
    <xdr:pic>
      <xdr:nvPicPr>
        <xdr:cNvPr id="2" name="Picture 1" descr="A blue and black logo&#10;&#10;Description automatically generated">
          <a:extLst>
            <a:ext uri="{FF2B5EF4-FFF2-40B4-BE49-F238E27FC236}">
              <a16:creationId xmlns:a16="http://schemas.microsoft.com/office/drawing/2014/main" id="{E13B89B7-F074-4C09-86F0-FB19BC4993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10386" y="581513"/>
          <a:ext cx="1532297" cy="340360"/>
        </a:xfrm>
        <a:prstGeom prst="rect">
          <a:avLst/>
        </a:prstGeom>
      </xdr:spPr>
    </xdr:pic>
    <xdr:clientData/>
  </xdr:twoCellAnchor>
  <xdr:twoCellAnchor editAs="oneCell">
    <xdr:from>
      <xdr:col>4</xdr:col>
      <xdr:colOff>2963635</xdr:colOff>
      <xdr:row>1</xdr:row>
      <xdr:rowOff>42369</xdr:rowOff>
    </xdr:from>
    <xdr:to>
      <xdr:col>6</xdr:col>
      <xdr:colOff>324756</xdr:colOff>
      <xdr:row>1</xdr:row>
      <xdr:rowOff>883920</xdr:rowOff>
    </xdr:to>
    <xdr:pic>
      <xdr:nvPicPr>
        <xdr:cNvPr id="3" name="Picture 2" descr="A logo for a company&#10;&#10;Description automatically generated">
          <a:extLst>
            <a:ext uri="{FF2B5EF4-FFF2-40B4-BE49-F238E27FC236}">
              <a16:creationId xmlns:a16="http://schemas.microsoft.com/office/drawing/2014/main" id="{24DBCAAF-D7BA-410F-8874-0FFE9F0B854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27510" y="312244"/>
          <a:ext cx="1469571" cy="8479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2724150</xdr:colOff>
      <xdr:row>1</xdr:row>
      <xdr:rowOff>107950</xdr:rowOff>
    </xdr:from>
    <xdr:to>
      <xdr:col>6</xdr:col>
      <xdr:colOff>234452</xdr:colOff>
      <xdr:row>1</xdr:row>
      <xdr:rowOff>1332263</xdr:rowOff>
    </xdr:to>
    <xdr:pic>
      <xdr:nvPicPr>
        <xdr:cNvPr id="2" name="Picture 1">
          <a:extLst>
            <a:ext uri="{FF2B5EF4-FFF2-40B4-BE49-F238E27FC236}">
              <a16:creationId xmlns:a16="http://schemas.microsoft.com/office/drawing/2014/main" id="{9D1D7EFC-3550-4F9C-9DAA-4A0CDB34BAAD}"/>
            </a:ext>
          </a:extLst>
        </xdr:cNvPr>
        <xdr:cNvPicPr>
          <a:picLocks noChangeAspect="1"/>
        </xdr:cNvPicPr>
      </xdr:nvPicPr>
      <xdr:blipFill>
        <a:blip xmlns:r="http://schemas.openxmlformats.org/officeDocument/2006/relationships" r:embed="rId1"/>
        <a:stretch>
          <a:fillRect/>
        </a:stretch>
      </xdr:blipFill>
      <xdr:spPr>
        <a:xfrm>
          <a:off x="5657850" y="374650"/>
          <a:ext cx="1615577" cy="1224313"/>
        </a:xfrm>
        <a:prstGeom prst="rect">
          <a:avLst/>
        </a:prstGeom>
      </xdr:spPr>
    </xdr:pic>
    <xdr:clientData/>
  </xdr:twoCellAnchor>
  <xdr:twoCellAnchor editAs="oneCell">
    <xdr:from>
      <xdr:col>6</xdr:col>
      <xdr:colOff>338751</xdr:colOff>
      <xdr:row>1</xdr:row>
      <xdr:rowOff>554206</xdr:rowOff>
    </xdr:from>
    <xdr:to>
      <xdr:col>8</xdr:col>
      <xdr:colOff>631062</xdr:colOff>
      <xdr:row>1</xdr:row>
      <xdr:rowOff>886006</xdr:rowOff>
    </xdr:to>
    <xdr:pic>
      <xdr:nvPicPr>
        <xdr:cNvPr id="3" name="Picture 2" descr="A blue and black logo&#10;&#10;Description automatically generated">
          <a:extLst>
            <a:ext uri="{FF2B5EF4-FFF2-40B4-BE49-F238E27FC236}">
              <a16:creationId xmlns:a16="http://schemas.microsoft.com/office/drawing/2014/main" id="{D8D066BA-A5E7-408E-9AD4-9136C0BFAF5C}"/>
            </a:ext>
            <a:ext uri="{147F2762-F138-4A5C-976F-8EAC2B608ADB}">
              <a16:predDERef xmlns:a16="http://schemas.microsoft.com/office/drawing/2014/main" pred="{9D1D7EFC-3550-4F9C-9DAA-4A0CDB34BAA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77726" y="820906"/>
          <a:ext cx="1501986" cy="331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11</xdr:col>
      <xdr:colOff>0</xdr:colOff>
      <xdr:row>1</xdr:row>
      <xdr:rowOff>828675</xdr:rowOff>
    </xdr:from>
    <xdr:to>
      <xdr:col>19</xdr:col>
      <xdr:colOff>47625</xdr:colOff>
      <xdr:row>26</xdr:row>
      <xdr:rowOff>180975</xdr:rowOff>
    </xdr:to>
    <xdr:graphicFrame macro="">
      <xdr:nvGraphicFramePr>
        <xdr:cNvPr id="5" name="Chart 8">
          <a:extLst>
            <a:ext uri="{FF2B5EF4-FFF2-40B4-BE49-F238E27FC236}">
              <a16:creationId xmlns:a16="http://schemas.microsoft.com/office/drawing/2014/main" id="{92641B5B-BCF8-49DA-8985-A56798D44551}"/>
            </a:ext>
            <a:ext uri="{147F2762-F138-4A5C-976F-8EAC2B608ADB}">
              <a16:predDERef xmlns:a16="http://schemas.microsoft.com/office/drawing/2014/main" pred="{00000000-0008-0000-0100-0000099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6</xdr:col>
      <xdr:colOff>241211</xdr:colOff>
      <xdr:row>1</xdr:row>
      <xdr:rowOff>317988</xdr:rowOff>
    </xdr:from>
    <xdr:to>
      <xdr:col>8</xdr:col>
      <xdr:colOff>513033</xdr:colOff>
      <xdr:row>1</xdr:row>
      <xdr:rowOff>664698</xdr:rowOff>
    </xdr:to>
    <xdr:pic>
      <xdr:nvPicPr>
        <xdr:cNvPr id="2" name="Picture 2" descr="A blue and black logo&#10;&#10;Description automatically generated">
          <a:extLst>
            <a:ext uri="{FF2B5EF4-FFF2-40B4-BE49-F238E27FC236}">
              <a16:creationId xmlns:a16="http://schemas.microsoft.com/office/drawing/2014/main" id="{8F623960-29B3-4A23-8E7F-740825241ED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280186" y="584688"/>
          <a:ext cx="1481497" cy="346710"/>
        </a:xfrm>
        <a:prstGeom prst="rect">
          <a:avLst/>
        </a:prstGeom>
      </xdr:spPr>
    </xdr:pic>
    <xdr:clientData/>
  </xdr:twoCellAnchor>
  <xdr:twoCellAnchor editAs="oneCell">
    <xdr:from>
      <xdr:col>4</xdr:col>
      <xdr:colOff>2963635</xdr:colOff>
      <xdr:row>1</xdr:row>
      <xdr:rowOff>42369</xdr:rowOff>
    </xdr:from>
    <xdr:to>
      <xdr:col>6</xdr:col>
      <xdr:colOff>124731</xdr:colOff>
      <xdr:row>1</xdr:row>
      <xdr:rowOff>893445</xdr:rowOff>
    </xdr:to>
    <xdr:pic>
      <xdr:nvPicPr>
        <xdr:cNvPr id="3" name="Picture 4" descr="A logo for a company&#10;&#10;Description automatically generated">
          <a:extLst>
            <a:ext uri="{FF2B5EF4-FFF2-40B4-BE49-F238E27FC236}">
              <a16:creationId xmlns:a16="http://schemas.microsoft.com/office/drawing/2014/main" id="{9012BB2E-3642-4BEF-90E0-0185CE10D5C4}"/>
            </a:ext>
            <a:ext uri="{147F2762-F138-4A5C-976F-8EAC2B608ADB}">
              <a16:predDERef xmlns:a16="http://schemas.microsoft.com/office/drawing/2014/main" pred="{8F623960-29B3-4A23-8E7F-740825241ED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97335" y="309069"/>
          <a:ext cx="1263196" cy="85107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228600</xdr:colOff>
          <xdr:row>11</xdr:row>
          <xdr:rowOff>88900</xdr:rowOff>
        </xdr:from>
        <xdr:to>
          <xdr:col>3</xdr:col>
          <xdr:colOff>1117600</xdr:colOff>
          <xdr:row>12</xdr:row>
          <xdr:rowOff>304800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300-0000099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RESET ALL DATA</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1C2D77-344F-4F14-891C-33DEF0A351EF}" name="Table1" displayName="Table1" ref="B2:F5" totalsRowShown="0" headerRowDxfId="3">
  <autoFilter ref="B2:F5" xr:uid="{2F1C2D77-344F-4F14-891C-33DEF0A351EF}"/>
  <tableColumns count="5">
    <tableColumn id="1" xr3:uid="{1CB42FCC-AF5C-427F-8320-527EAFE21290}" name="Section"/>
    <tableColumn id="5" xr3:uid="{FE0D71FF-DBC1-4EFD-BD3E-F0067A4D35E0}" name="Assessment" dataDxfId="2"/>
    <tableColumn id="2" xr3:uid="{FC5D4B50-C17D-4810-B046-98B968771E77}" name="Maturity" dataDxfId="1"/>
    <tableColumn id="3" xr3:uid="{EEC7BCB8-81E5-4866-B741-2D85563367B3}" name="Weight"/>
    <tableColumn id="4" xr3:uid="{F945AB53-6227-47B9-8054-549D67B3D858}" name="Weights (normalized)" dataDxfId="0">
      <calculatedColumnFormula>E3/SUM(E$3:E$5)</calculatedColumnFormula>
    </tableColumn>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8A1DF-A870-4A71-85B3-235CC29A5A0F}">
  <sheetPr codeName="Sheet11">
    <tabColor theme="7" tint="0.79998168889431442"/>
    <pageSetUpPr fitToPage="1"/>
  </sheetPr>
  <dimension ref="A1:K29"/>
  <sheetViews>
    <sheetView workbookViewId="0">
      <selection activeCell="L10" sqref="L10"/>
    </sheetView>
  </sheetViews>
  <sheetFormatPr defaultColWidth="9.140625" defaultRowHeight="13.5"/>
  <cols>
    <col min="1" max="1" width="3.5703125" style="27" customWidth="1"/>
    <col min="2" max="2" width="7" style="27" customWidth="1"/>
    <col min="3" max="3" width="9.42578125" style="27" customWidth="1"/>
    <col min="4" max="4" width="53" style="27" customWidth="1"/>
    <col min="5" max="5" width="8.5703125" style="27" customWidth="1"/>
    <col min="6" max="6" width="9.5703125" style="27" customWidth="1"/>
    <col min="7" max="7" width="8.5703125" style="27" customWidth="1"/>
    <col min="8" max="8" width="9.5703125" style="27" customWidth="1"/>
    <col min="9" max="9" width="3.5703125" style="27" customWidth="1"/>
    <col min="10" max="11" width="9.140625" style="27" bestFit="1" customWidth="1"/>
    <col min="12" max="12" width="10.42578125" style="27" bestFit="1" customWidth="1"/>
    <col min="13" max="16384" width="9.140625" style="27"/>
  </cols>
  <sheetData>
    <row r="1" spans="1:11" ht="21" customHeight="1" thickTop="1" thickBot="1">
      <c r="A1" s="7"/>
      <c r="B1" s="8"/>
      <c r="C1" s="8"/>
      <c r="D1" s="8"/>
      <c r="E1" s="8"/>
      <c r="F1" s="8"/>
      <c r="G1" s="8"/>
      <c r="H1" s="8"/>
      <c r="I1" s="4"/>
      <c r="J1" s="3"/>
      <c r="K1" s="3"/>
    </row>
    <row r="2" spans="1:11" ht="99" customHeight="1" thickBot="1">
      <c r="A2" s="9"/>
      <c r="B2" s="119" t="s">
        <v>0</v>
      </c>
      <c r="C2" s="120"/>
      <c r="D2" s="121"/>
      <c r="E2" s="121"/>
      <c r="F2" s="121"/>
      <c r="G2" s="121"/>
      <c r="H2" s="122"/>
      <c r="I2" s="5"/>
      <c r="J2" s="3"/>
      <c r="K2" s="15"/>
    </row>
    <row r="3" spans="1:11" ht="18.75" customHeight="1">
      <c r="A3" s="9"/>
      <c r="B3" s="13"/>
      <c r="C3" s="13"/>
      <c r="D3" s="14"/>
      <c r="E3" s="14"/>
      <c r="F3" s="14"/>
      <c r="G3" s="14"/>
      <c r="H3" s="14"/>
      <c r="I3" s="5"/>
      <c r="J3" s="3"/>
      <c r="K3" s="3"/>
    </row>
    <row r="4" spans="1:11" ht="13.5" customHeight="1">
      <c r="A4" s="9"/>
      <c r="B4" s="11"/>
      <c r="C4" s="11"/>
      <c r="D4" s="11"/>
      <c r="E4" s="11"/>
      <c r="F4" s="11"/>
      <c r="G4" s="11"/>
      <c r="H4" s="11"/>
      <c r="I4" s="5"/>
      <c r="J4" s="3"/>
      <c r="K4" s="3"/>
    </row>
    <row r="5" spans="1:11" ht="18.75" customHeight="1">
      <c r="A5" s="9"/>
      <c r="B5" s="98" t="s">
        <v>1</v>
      </c>
      <c r="C5" s="99"/>
      <c r="D5" s="98" t="s">
        <v>2</v>
      </c>
      <c r="E5" s="99"/>
      <c r="F5" s="99"/>
      <c r="G5" s="99"/>
      <c r="H5" s="100"/>
      <c r="I5" s="5"/>
      <c r="J5" s="3"/>
      <c r="K5" s="3"/>
    </row>
    <row r="6" spans="1:11" ht="18.75" customHeight="1">
      <c r="A6" s="9"/>
      <c r="B6" s="104" t="s">
        <v>3</v>
      </c>
      <c r="C6" s="105"/>
      <c r="D6" s="101"/>
      <c r="E6" s="102"/>
      <c r="F6" s="102"/>
      <c r="G6" s="102"/>
      <c r="H6" s="103"/>
      <c r="I6" s="5"/>
      <c r="J6" s="3"/>
      <c r="K6" s="3"/>
    </row>
    <row r="7" spans="1:11" ht="18.75" customHeight="1">
      <c r="A7" s="9"/>
      <c r="B7" s="109" t="s">
        <v>4</v>
      </c>
      <c r="C7" s="110"/>
      <c r="D7" s="114"/>
      <c r="E7" s="115"/>
      <c r="F7" s="115"/>
      <c r="G7" s="115"/>
      <c r="H7" s="116"/>
      <c r="I7" s="5"/>
      <c r="J7" s="3"/>
      <c r="K7" s="3"/>
    </row>
    <row r="8" spans="1:11" ht="18.75" customHeight="1">
      <c r="A8" s="9"/>
      <c r="B8" s="104" t="s">
        <v>5</v>
      </c>
      <c r="C8" s="105"/>
      <c r="D8" s="101"/>
      <c r="E8" s="102"/>
      <c r="F8" s="102"/>
      <c r="G8" s="102"/>
      <c r="H8" s="103"/>
      <c r="I8" s="5"/>
      <c r="J8" s="3"/>
      <c r="K8" s="3"/>
    </row>
    <row r="9" spans="1:11" ht="18.75" customHeight="1">
      <c r="A9" s="9"/>
      <c r="B9" s="117" t="s">
        <v>6</v>
      </c>
      <c r="C9" s="118"/>
      <c r="D9" s="111"/>
      <c r="E9" s="112"/>
      <c r="F9" s="112"/>
      <c r="G9" s="112"/>
      <c r="H9" s="113"/>
      <c r="I9" s="5"/>
      <c r="J9" s="3"/>
      <c r="K9" s="3"/>
    </row>
    <row r="10" spans="1:11" ht="18.75" customHeight="1">
      <c r="A10" s="9"/>
      <c r="B10" s="104" t="s">
        <v>7</v>
      </c>
      <c r="C10" s="105"/>
      <c r="D10" s="101"/>
      <c r="E10" s="102"/>
      <c r="F10" s="102"/>
      <c r="G10" s="102"/>
      <c r="H10" s="103"/>
      <c r="I10" s="5"/>
      <c r="J10" s="3"/>
      <c r="K10" s="3"/>
    </row>
    <row r="11" spans="1:11" ht="14.1" thickBot="1">
      <c r="A11" s="10"/>
      <c r="B11" s="12"/>
      <c r="C11" s="12"/>
      <c r="D11" s="12"/>
      <c r="E11" s="12"/>
      <c r="F11" s="12"/>
      <c r="G11" s="12"/>
      <c r="H11" s="12"/>
      <c r="I11" s="6"/>
      <c r="J11" s="3"/>
      <c r="K11" s="3"/>
    </row>
    <row r="12" spans="1:11" ht="18.75" customHeight="1" thickTop="1">
      <c r="A12" s="9"/>
      <c r="B12" s="13"/>
      <c r="C12" s="13"/>
      <c r="D12" s="14"/>
      <c r="E12" s="14"/>
      <c r="F12" s="14"/>
      <c r="G12" s="14"/>
      <c r="H12" s="14"/>
      <c r="I12" s="5"/>
      <c r="J12" s="3"/>
      <c r="K12" s="3"/>
    </row>
    <row r="13" spans="1:11" ht="13.5" customHeight="1">
      <c r="A13" s="9"/>
      <c r="B13" s="11"/>
      <c r="C13" s="11"/>
      <c r="D13" s="11"/>
      <c r="E13" s="11"/>
      <c r="F13" s="11"/>
      <c r="G13" s="11"/>
      <c r="H13" s="11"/>
      <c r="I13" s="5"/>
      <c r="J13" s="3"/>
      <c r="K13" s="3"/>
    </row>
    <row r="14" spans="1:11" ht="18.75" customHeight="1">
      <c r="A14" s="9"/>
      <c r="B14" s="98" t="s">
        <v>8</v>
      </c>
      <c r="C14" s="99"/>
      <c r="D14" s="45" t="s">
        <v>2</v>
      </c>
      <c r="E14" s="46"/>
      <c r="F14" s="46"/>
      <c r="G14" s="46"/>
      <c r="H14" s="47"/>
      <c r="I14" s="5"/>
      <c r="J14" s="3"/>
      <c r="K14" s="3"/>
    </row>
    <row r="15" spans="1:11" ht="18.75" customHeight="1">
      <c r="A15" s="9"/>
      <c r="B15" s="104" t="s">
        <v>9</v>
      </c>
      <c r="C15" s="105"/>
      <c r="D15" s="101"/>
      <c r="E15" s="102"/>
      <c r="F15" s="102"/>
      <c r="G15" s="102"/>
      <c r="H15" s="103"/>
      <c r="I15" s="5"/>
      <c r="J15" s="3"/>
      <c r="K15" s="3"/>
    </row>
    <row r="16" spans="1:11" ht="18.75" customHeight="1">
      <c r="A16" s="9"/>
      <c r="B16" s="109" t="s">
        <v>10</v>
      </c>
      <c r="C16" s="110"/>
      <c r="D16" s="114"/>
      <c r="E16" s="115"/>
      <c r="F16" s="115"/>
      <c r="G16" s="115"/>
      <c r="H16" s="116"/>
      <c r="I16" s="5"/>
      <c r="J16" s="3"/>
      <c r="K16" s="3"/>
    </row>
    <row r="17" spans="1:11" ht="18.75" customHeight="1">
      <c r="A17" s="9"/>
      <c r="B17" s="104" t="s">
        <v>11</v>
      </c>
      <c r="C17" s="105"/>
      <c r="D17" s="101"/>
      <c r="E17" s="102"/>
      <c r="F17" s="102"/>
      <c r="G17" s="102"/>
      <c r="H17" s="103"/>
      <c r="I17" s="5"/>
      <c r="J17" s="3"/>
      <c r="K17" s="3"/>
    </row>
    <row r="18" spans="1:11" ht="18.75" customHeight="1">
      <c r="A18" s="9"/>
      <c r="B18" s="109" t="s">
        <v>12</v>
      </c>
      <c r="C18" s="110"/>
      <c r="D18" s="111"/>
      <c r="E18" s="112"/>
      <c r="F18" s="112"/>
      <c r="G18" s="112"/>
      <c r="H18" s="113"/>
      <c r="I18" s="5"/>
      <c r="J18" s="3"/>
      <c r="K18" s="3"/>
    </row>
    <row r="19" spans="1:11" ht="18.75" customHeight="1">
      <c r="A19" s="9"/>
      <c r="B19" s="104" t="s">
        <v>13</v>
      </c>
      <c r="C19" s="105"/>
      <c r="D19" s="101"/>
      <c r="E19" s="102"/>
      <c r="F19" s="102"/>
      <c r="G19" s="102"/>
      <c r="H19" s="103"/>
      <c r="I19" s="5"/>
      <c r="J19" s="3"/>
      <c r="K19" s="3"/>
    </row>
    <row r="20" spans="1:11" ht="18.75" customHeight="1">
      <c r="A20" s="9"/>
      <c r="B20" s="109" t="s">
        <v>14</v>
      </c>
      <c r="C20" s="110"/>
      <c r="D20" s="111"/>
      <c r="E20" s="112"/>
      <c r="F20" s="112"/>
      <c r="G20" s="112"/>
      <c r="H20" s="113"/>
      <c r="I20" s="5"/>
      <c r="J20" s="3"/>
      <c r="K20" s="3"/>
    </row>
    <row r="21" spans="1:11" ht="18.75" customHeight="1">
      <c r="A21" s="9"/>
      <c r="B21" s="104" t="s">
        <v>15</v>
      </c>
      <c r="C21" s="105"/>
      <c r="D21" s="101"/>
      <c r="E21" s="102"/>
      <c r="F21" s="102"/>
      <c r="G21" s="102"/>
      <c r="H21" s="103"/>
      <c r="I21" s="5"/>
      <c r="J21" s="3"/>
      <c r="K21" s="3"/>
    </row>
    <row r="22" spans="1:11" ht="18.75" customHeight="1">
      <c r="A22" s="9"/>
      <c r="B22" s="109" t="s">
        <v>16</v>
      </c>
      <c r="C22" s="110"/>
      <c r="D22" s="111"/>
      <c r="E22" s="112"/>
      <c r="F22" s="112"/>
      <c r="G22" s="112"/>
      <c r="H22" s="113"/>
      <c r="I22" s="5"/>
      <c r="J22" s="3"/>
      <c r="K22" s="3"/>
    </row>
    <row r="23" spans="1:11" ht="18.75" customHeight="1">
      <c r="A23" s="9"/>
      <c r="B23" s="104" t="s">
        <v>17</v>
      </c>
      <c r="C23" s="105"/>
      <c r="D23" s="101"/>
      <c r="E23" s="102"/>
      <c r="F23" s="102"/>
      <c r="G23" s="102"/>
      <c r="H23" s="103"/>
      <c r="I23" s="5"/>
      <c r="J23" s="3"/>
      <c r="K23" s="3"/>
    </row>
    <row r="24" spans="1:11" ht="18.75" customHeight="1">
      <c r="A24" s="9"/>
      <c r="B24" s="109" t="s">
        <v>18</v>
      </c>
      <c r="C24" s="110"/>
      <c r="D24" s="111"/>
      <c r="E24" s="112"/>
      <c r="F24" s="112"/>
      <c r="G24" s="112"/>
      <c r="H24" s="113"/>
      <c r="I24" s="5"/>
      <c r="J24" s="3"/>
      <c r="K24" s="3"/>
    </row>
    <row r="25" spans="1:11" ht="18.75" customHeight="1">
      <c r="A25" s="9"/>
      <c r="B25" s="104" t="s">
        <v>19</v>
      </c>
      <c r="C25" s="105"/>
      <c r="D25" s="101"/>
      <c r="E25" s="102"/>
      <c r="F25" s="102"/>
      <c r="G25" s="102"/>
      <c r="H25" s="103"/>
      <c r="I25" s="5"/>
      <c r="J25" s="3"/>
      <c r="K25" s="3"/>
    </row>
    <row r="26" spans="1:11" ht="18.75" customHeight="1">
      <c r="A26" s="9"/>
      <c r="B26" s="109" t="s">
        <v>20</v>
      </c>
      <c r="C26" s="110"/>
      <c r="D26" s="106"/>
      <c r="E26" s="107"/>
      <c r="F26" s="107"/>
      <c r="G26" s="107"/>
      <c r="H26" s="108"/>
      <c r="I26" s="5"/>
      <c r="J26" s="3"/>
      <c r="K26" s="3"/>
    </row>
    <row r="27" spans="1:11" ht="18.75" customHeight="1">
      <c r="A27" s="9"/>
      <c r="B27" s="104" t="s">
        <v>21</v>
      </c>
      <c r="C27" s="105"/>
      <c r="D27" s="101"/>
      <c r="E27" s="102"/>
      <c r="F27" s="102"/>
      <c r="G27" s="102"/>
      <c r="H27" s="103"/>
      <c r="I27" s="5"/>
      <c r="J27" s="3"/>
      <c r="K27" s="3"/>
    </row>
    <row r="28" spans="1:11" ht="14.1" thickBot="1">
      <c r="A28" s="10"/>
      <c r="B28" s="12"/>
      <c r="C28" s="12"/>
      <c r="D28" s="12"/>
      <c r="E28" s="12"/>
      <c r="F28" s="12"/>
      <c r="G28" s="12"/>
      <c r="H28" s="12"/>
      <c r="I28" s="6"/>
      <c r="J28" s="3"/>
      <c r="K28" s="3"/>
    </row>
    <row r="29" spans="1:11" ht="14.1" thickTop="1">
      <c r="A29" s="3"/>
      <c r="B29" s="3"/>
      <c r="C29" s="3"/>
      <c r="D29" s="3"/>
      <c r="E29" s="3"/>
      <c r="F29" s="3"/>
      <c r="G29" s="3"/>
      <c r="H29" s="3"/>
      <c r="I29" s="3"/>
      <c r="J29" s="3"/>
      <c r="K29" s="3"/>
    </row>
  </sheetData>
  <mergeCells count="40">
    <mergeCell ref="B8:C8"/>
    <mergeCell ref="B9:C9"/>
    <mergeCell ref="D9:H9"/>
    <mergeCell ref="B10:C10"/>
    <mergeCell ref="B2:H2"/>
    <mergeCell ref="B5:C5"/>
    <mergeCell ref="D5:H5"/>
    <mergeCell ref="B6:C6"/>
    <mergeCell ref="D6:H6"/>
    <mergeCell ref="B7:C7"/>
    <mergeCell ref="D7:H7"/>
    <mergeCell ref="D8:H8"/>
    <mergeCell ref="D10:H10"/>
    <mergeCell ref="D21:H21"/>
    <mergeCell ref="B21:C21"/>
    <mergeCell ref="D20:H20"/>
    <mergeCell ref="B20:C20"/>
    <mergeCell ref="B19:C19"/>
    <mergeCell ref="D19:H19"/>
    <mergeCell ref="B14:C14"/>
    <mergeCell ref="D18:H18"/>
    <mergeCell ref="B18:C18"/>
    <mergeCell ref="B17:C17"/>
    <mergeCell ref="D16:H16"/>
    <mergeCell ref="B16:C16"/>
    <mergeCell ref="B15:C15"/>
    <mergeCell ref="D15:H15"/>
    <mergeCell ref="D17:H17"/>
    <mergeCell ref="D27:H27"/>
    <mergeCell ref="B27:C27"/>
    <mergeCell ref="D26:H26"/>
    <mergeCell ref="B26:C26"/>
    <mergeCell ref="D22:H22"/>
    <mergeCell ref="B22:C22"/>
    <mergeCell ref="D25:H25"/>
    <mergeCell ref="B25:C25"/>
    <mergeCell ref="D23:H23"/>
    <mergeCell ref="B23:C23"/>
    <mergeCell ref="B24:C24"/>
    <mergeCell ref="D24:H24"/>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F90A7-42D4-4633-BC37-7123D9718DBD}">
  <sheetPr codeName="Sheet2">
    <tabColor theme="7" tint="0.79998168889431442"/>
    <pageSetUpPr fitToPage="1"/>
  </sheetPr>
  <dimension ref="A1:L20"/>
  <sheetViews>
    <sheetView workbookViewId="0">
      <selection activeCell="B2" sqref="B2:I2"/>
    </sheetView>
  </sheetViews>
  <sheetFormatPr defaultColWidth="9.140625" defaultRowHeight="13.5"/>
  <cols>
    <col min="1" max="1" width="3.5703125" style="27" customWidth="1"/>
    <col min="2" max="2" width="7" style="27" customWidth="1"/>
    <col min="3" max="3" width="9.42578125" style="27" customWidth="1"/>
    <col min="4" max="4" width="14.5703125" style="27" customWidth="1"/>
    <col min="5" max="5" width="53" style="27" customWidth="1"/>
    <col min="6" max="6" width="8.5703125" style="27" customWidth="1"/>
    <col min="7" max="7" width="9.5703125" style="27" customWidth="1"/>
    <col min="8" max="8" width="8.5703125" style="27" customWidth="1"/>
    <col min="9" max="9" width="9.5703125" style="27" customWidth="1"/>
    <col min="10" max="10" width="3.5703125" style="27" customWidth="1"/>
    <col min="11" max="12" width="9.140625" style="27" bestFit="1" customWidth="1"/>
    <col min="13" max="13" width="10.42578125" style="27" bestFit="1" customWidth="1"/>
    <col min="14" max="16384" width="9.140625" style="27"/>
  </cols>
  <sheetData>
    <row r="1" spans="1:12" ht="21" customHeight="1">
      <c r="A1" s="7"/>
      <c r="B1" s="8"/>
      <c r="C1" s="8"/>
      <c r="D1" s="8"/>
      <c r="E1" s="8"/>
      <c r="F1" s="8"/>
      <c r="G1" s="8"/>
      <c r="H1" s="8"/>
      <c r="I1" s="8"/>
      <c r="J1" s="4"/>
      <c r="K1" s="3"/>
      <c r="L1" s="3"/>
    </row>
    <row r="2" spans="1:12" ht="104.1" customHeight="1">
      <c r="A2" s="9"/>
      <c r="B2" s="94" t="s">
        <v>22</v>
      </c>
      <c r="C2" s="95"/>
      <c r="D2" s="95"/>
      <c r="E2" s="96"/>
      <c r="F2" s="96"/>
      <c r="G2" s="96"/>
      <c r="H2" s="96"/>
      <c r="I2" s="97"/>
      <c r="J2" s="5"/>
      <c r="K2" s="3"/>
      <c r="L2" s="15"/>
    </row>
    <row r="3" spans="1:12" ht="18.75" customHeight="1">
      <c r="A3" s="9"/>
      <c r="B3" s="13"/>
      <c r="C3" s="13"/>
      <c r="D3" s="13"/>
      <c r="E3" s="14"/>
      <c r="F3" s="14"/>
      <c r="G3" s="14"/>
      <c r="H3" s="14"/>
      <c r="I3" s="14"/>
      <c r="J3" s="5"/>
      <c r="K3" s="3"/>
      <c r="L3" s="3"/>
    </row>
    <row r="4" spans="1:12" ht="13.5" customHeight="1">
      <c r="A4" s="9"/>
      <c r="B4" s="11"/>
      <c r="C4" s="11"/>
      <c r="D4" s="11"/>
      <c r="E4" s="11"/>
      <c r="F4" s="11"/>
      <c r="G4" s="11"/>
      <c r="H4" s="11"/>
      <c r="I4" s="11"/>
      <c r="J4" s="5"/>
      <c r="K4" s="3"/>
      <c r="L4" s="3"/>
    </row>
    <row r="5" spans="1:12" ht="18.75" customHeight="1">
      <c r="A5" s="9"/>
      <c r="B5" s="98" t="s">
        <v>23</v>
      </c>
      <c r="C5" s="99"/>
      <c r="D5" s="100"/>
      <c r="E5" s="98" t="s">
        <v>24</v>
      </c>
      <c r="F5" s="99"/>
      <c r="G5" s="99"/>
      <c r="H5" s="99"/>
      <c r="I5" s="100"/>
      <c r="J5" s="5"/>
      <c r="K5" s="3"/>
      <c r="L5" s="3"/>
    </row>
    <row r="6" spans="1:12" ht="18.75" customHeight="1">
      <c r="A6" s="9"/>
      <c r="B6" s="109" t="s">
        <v>25</v>
      </c>
      <c r="C6" s="110"/>
      <c r="D6" s="129"/>
      <c r="E6" s="106" t="s">
        <v>26</v>
      </c>
      <c r="F6" s="107"/>
      <c r="G6" s="107"/>
      <c r="H6" s="107"/>
      <c r="I6" s="108"/>
      <c r="J6" s="5"/>
      <c r="K6" s="3"/>
      <c r="L6" s="3"/>
    </row>
    <row r="7" spans="1:12" ht="18.75" customHeight="1">
      <c r="A7" s="9"/>
      <c r="B7" s="123" t="s">
        <v>27</v>
      </c>
      <c r="C7" s="124"/>
      <c r="D7" s="125"/>
      <c r="E7" s="101" t="s">
        <v>28</v>
      </c>
      <c r="F7" s="102"/>
      <c r="G7" s="102"/>
      <c r="H7" s="102"/>
      <c r="I7" s="103"/>
      <c r="J7" s="5"/>
      <c r="K7" s="3"/>
      <c r="L7" s="3"/>
    </row>
    <row r="8" spans="1:12" ht="18.75" customHeight="1">
      <c r="A8" s="9"/>
      <c r="B8" s="109" t="s">
        <v>29</v>
      </c>
      <c r="C8" s="110"/>
      <c r="D8" s="129"/>
      <c r="E8" s="106" t="s">
        <v>30</v>
      </c>
      <c r="F8" s="107"/>
      <c r="G8" s="107"/>
      <c r="H8" s="107"/>
      <c r="I8" s="108"/>
      <c r="J8" s="5"/>
      <c r="K8" s="3"/>
      <c r="L8" s="3"/>
    </row>
    <row r="9" spans="1:12" ht="18.75" customHeight="1">
      <c r="A9" s="9"/>
      <c r="B9" s="104" t="s">
        <v>31</v>
      </c>
      <c r="C9" s="105"/>
      <c r="D9" s="131"/>
      <c r="E9" s="101" t="s">
        <v>32</v>
      </c>
      <c r="F9" s="102"/>
      <c r="G9" s="102"/>
      <c r="H9" s="102"/>
      <c r="I9" s="103"/>
      <c r="J9" s="5"/>
      <c r="K9" s="3"/>
      <c r="L9" s="3"/>
    </row>
    <row r="10" spans="1:12" ht="18.75" customHeight="1">
      <c r="A10" s="9"/>
      <c r="B10" s="117" t="s">
        <v>33</v>
      </c>
      <c r="C10" s="118"/>
      <c r="D10" s="130"/>
      <c r="E10" s="111" t="s">
        <v>34</v>
      </c>
      <c r="F10" s="112"/>
      <c r="G10" s="112"/>
      <c r="H10" s="112"/>
      <c r="I10" s="113"/>
      <c r="J10" s="5"/>
      <c r="K10" s="3"/>
      <c r="L10" s="3"/>
    </row>
    <row r="11" spans="1:12" ht="18.75" customHeight="1">
      <c r="A11" s="9"/>
      <c r="B11" s="123" t="s">
        <v>35</v>
      </c>
      <c r="C11" s="124"/>
      <c r="D11" s="125"/>
      <c r="E11" s="101" t="s">
        <v>36</v>
      </c>
      <c r="F11" s="102"/>
      <c r="G11" s="102"/>
      <c r="H11" s="102"/>
      <c r="I11" s="103"/>
      <c r="J11" s="5"/>
      <c r="K11" s="3"/>
      <c r="L11" s="3"/>
    </row>
    <row r="12" spans="1:12" ht="18.75" customHeight="1">
      <c r="A12" s="9"/>
      <c r="B12" s="126" t="s">
        <v>37</v>
      </c>
      <c r="C12" s="127"/>
      <c r="D12" s="128"/>
      <c r="E12" s="111" t="s">
        <v>38</v>
      </c>
      <c r="F12" s="112"/>
      <c r="G12" s="112"/>
      <c r="H12" s="112"/>
      <c r="I12" s="113"/>
      <c r="J12" s="5"/>
      <c r="K12" s="3"/>
      <c r="L12" s="3"/>
    </row>
    <row r="13" spans="1:12" ht="18.75" customHeight="1">
      <c r="A13" s="9"/>
      <c r="B13" s="104" t="s">
        <v>39</v>
      </c>
      <c r="C13" s="105"/>
      <c r="D13" s="131"/>
      <c r="E13" s="101" t="s">
        <v>40</v>
      </c>
      <c r="F13" s="102"/>
      <c r="G13" s="102"/>
      <c r="H13" s="102"/>
      <c r="I13" s="103"/>
      <c r="J13" s="5"/>
      <c r="K13" s="3"/>
      <c r="L13" s="3"/>
    </row>
    <row r="14" spans="1:12" ht="18.75" customHeight="1">
      <c r="A14" s="9"/>
      <c r="B14" s="117" t="s">
        <v>41</v>
      </c>
      <c r="C14" s="118"/>
      <c r="D14" s="130"/>
      <c r="E14" s="111" t="s">
        <v>42</v>
      </c>
      <c r="F14" s="112"/>
      <c r="G14" s="112"/>
      <c r="H14" s="112"/>
      <c r="I14" s="113"/>
      <c r="J14" s="5"/>
      <c r="K14" s="3"/>
      <c r="L14" s="3"/>
    </row>
    <row r="15" spans="1:12" ht="18.75" customHeight="1">
      <c r="A15" s="9"/>
      <c r="B15" s="123" t="s">
        <v>43</v>
      </c>
      <c r="C15" s="124"/>
      <c r="D15" s="125"/>
      <c r="E15" s="101" t="s">
        <v>44</v>
      </c>
      <c r="F15" s="102"/>
      <c r="G15" s="102"/>
      <c r="H15" s="102"/>
      <c r="I15" s="103"/>
      <c r="J15" s="5"/>
      <c r="K15" s="3"/>
      <c r="L15" s="3"/>
    </row>
    <row r="16" spans="1:12" ht="18.75" customHeight="1">
      <c r="A16" s="9"/>
      <c r="B16" s="126" t="s">
        <v>45</v>
      </c>
      <c r="C16" s="127"/>
      <c r="D16" s="128"/>
      <c r="E16" s="111" t="s">
        <v>46</v>
      </c>
      <c r="F16" s="112"/>
      <c r="G16" s="112"/>
      <c r="H16" s="112"/>
      <c r="I16" s="113"/>
      <c r="J16" s="5"/>
      <c r="K16" s="3"/>
      <c r="L16" s="3"/>
    </row>
    <row r="17" spans="1:12" ht="18.75" customHeight="1">
      <c r="A17" s="9"/>
      <c r="B17" s="104" t="s">
        <v>47</v>
      </c>
      <c r="C17" s="105"/>
      <c r="D17" s="131"/>
      <c r="E17" s="101" t="s">
        <v>48</v>
      </c>
      <c r="F17" s="102"/>
      <c r="G17" s="102"/>
      <c r="H17" s="102"/>
      <c r="I17" s="103"/>
      <c r="J17" s="5"/>
      <c r="K17" s="3"/>
      <c r="L17" s="3"/>
    </row>
    <row r="18" spans="1:12" ht="18.75" customHeight="1">
      <c r="A18" s="9"/>
      <c r="B18" s="132" t="s">
        <v>49</v>
      </c>
      <c r="C18" s="133"/>
      <c r="D18" s="134"/>
      <c r="E18" s="106" t="s">
        <v>50</v>
      </c>
      <c r="F18" s="107"/>
      <c r="G18" s="107"/>
      <c r="H18" s="107"/>
      <c r="I18" s="108"/>
      <c r="J18" s="5"/>
      <c r="K18" s="3"/>
      <c r="L18" s="3"/>
    </row>
    <row r="19" spans="1:12" ht="18.75" customHeight="1">
      <c r="A19" s="9"/>
      <c r="B19" s="123" t="s">
        <v>51</v>
      </c>
      <c r="C19" s="124"/>
      <c r="D19" s="125"/>
      <c r="E19" s="101" t="s">
        <v>52</v>
      </c>
      <c r="F19" s="102"/>
      <c r="G19" s="102"/>
      <c r="H19" s="102"/>
      <c r="I19" s="103"/>
      <c r="J19" s="5"/>
      <c r="K19" s="3"/>
      <c r="L19" s="3"/>
    </row>
    <row r="20" spans="1:12">
      <c r="A20" s="10"/>
      <c r="B20" s="12"/>
      <c r="C20" s="12"/>
      <c r="D20" s="12"/>
      <c r="E20" s="12"/>
      <c r="F20" s="12"/>
      <c r="G20" s="12"/>
      <c r="H20" s="12"/>
      <c r="I20" s="12"/>
      <c r="J20" s="6"/>
      <c r="K20" s="3"/>
      <c r="L20" s="3"/>
    </row>
  </sheetData>
  <mergeCells count="31">
    <mergeCell ref="B7:D7"/>
    <mergeCell ref="B13:D13"/>
    <mergeCell ref="E13:I13"/>
    <mergeCell ref="E14:I14"/>
    <mergeCell ref="E17:I17"/>
    <mergeCell ref="E19:I19"/>
    <mergeCell ref="B14:D14"/>
    <mergeCell ref="B17:D17"/>
    <mergeCell ref="B19:D19"/>
    <mergeCell ref="B18:D18"/>
    <mergeCell ref="E18:I18"/>
    <mergeCell ref="B15:D15"/>
    <mergeCell ref="E15:I15"/>
    <mergeCell ref="B16:D16"/>
    <mergeCell ref="E16:I16"/>
    <mergeCell ref="B2:I2"/>
    <mergeCell ref="B5:D5"/>
    <mergeCell ref="E5:I5"/>
    <mergeCell ref="B11:D11"/>
    <mergeCell ref="B12:D12"/>
    <mergeCell ref="E12:I12"/>
    <mergeCell ref="B6:D6"/>
    <mergeCell ref="E6:I6"/>
    <mergeCell ref="B10:D10"/>
    <mergeCell ref="E10:I10"/>
    <mergeCell ref="B8:D8"/>
    <mergeCell ref="E8:I8"/>
    <mergeCell ref="B9:D9"/>
    <mergeCell ref="E7:I7"/>
    <mergeCell ref="E9:I9"/>
    <mergeCell ref="E11:I11"/>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B9DB8-8295-4F87-91D1-938C06F76112}">
  <sheetPr>
    <tabColor theme="7" tint="0.79998168889431442"/>
    <pageSetUpPr fitToPage="1"/>
  </sheetPr>
  <dimension ref="A1:J23"/>
  <sheetViews>
    <sheetView zoomScale="70" zoomScaleNormal="70" zoomScaleSheetLayoutView="90" zoomScalePageLayoutView="70" workbookViewId="0"/>
  </sheetViews>
  <sheetFormatPr defaultColWidth="9.140625" defaultRowHeight="14.25"/>
  <cols>
    <col min="1" max="1" width="3.5703125" style="3" customWidth="1"/>
    <col min="2" max="2" width="7" style="3" customWidth="1"/>
    <col min="3" max="3" width="9.42578125" style="3" customWidth="1"/>
    <col min="4" max="4" width="24" style="3" customWidth="1"/>
    <col min="5" max="5" width="53" style="3" customWidth="1"/>
    <col min="6" max="6" width="8.5703125" style="3" customWidth="1"/>
    <col min="7" max="7" width="9.5703125" style="3" customWidth="1"/>
    <col min="8" max="8" width="8.5703125" style="3" customWidth="1"/>
    <col min="9" max="9" width="9.5703125" style="3" customWidth="1"/>
    <col min="10" max="10" width="3.5703125" style="3" customWidth="1"/>
    <col min="11" max="12" width="9.140625" style="3"/>
    <col min="13" max="13" width="10.42578125" style="3" bestFit="1" customWidth="1"/>
    <col min="14" max="16384" width="9.140625" style="3"/>
  </cols>
  <sheetData>
    <row r="1" spans="1:10" ht="21" customHeight="1">
      <c r="A1" s="7"/>
      <c r="B1" s="8"/>
      <c r="C1" s="8"/>
      <c r="D1" s="8"/>
      <c r="E1" s="8"/>
      <c r="F1" s="8"/>
      <c r="G1" s="8"/>
      <c r="H1" s="8"/>
      <c r="I1" s="8"/>
      <c r="J1" s="4"/>
    </row>
    <row r="2" spans="1:10" ht="114.6" customHeight="1">
      <c r="A2" s="9"/>
      <c r="B2" s="94" t="s">
        <v>53</v>
      </c>
      <c r="C2" s="95"/>
      <c r="D2" s="95"/>
      <c r="E2" s="96"/>
      <c r="F2" s="96"/>
      <c r="G2" s="96"/>
      <c r="H2" s="96"/>
      <c r="I2" s="97"/>
      <c r="J2" s="5"/>
    </row>
    <row r="3" spans="1:10" ht="18.75" customHeight="1">
      <c r="A3" s="9"/>
      <c r="B3" s="13"/>
      <c r="C3" s="13"/>
      <c r="D3" s="13"/>
      <c r="E3" s="14"/>
      <c r="F3" s="14"/>
      <c r="G3" s="14"/>
      <c r="H3" s="14"/>
      <c r="I3" s="14"/>
      <c r="J3" s="5"/>
    </row>
    <row r="4" spans="1:10" ht="13.5" customHeight="1">
      <c r="A4" s="9"/>
      <c r="B4" s="11"/>
      <c r="C4" s="11"/>
      <c r="D4" s="11"/>
      <c r="E4" s="11"/>
      <c r="F4" s="11"/>
      <c r="G4" s="11"/>
      <c r="H4" s="11"/>
      <c r="I4" s="11"/>
      <c r="J4" s="5"/>
    </row>
    <row r="5" spans="1:10" ht="16.5" customHeight="1">
      <c r="A5" s="9"/>
      <c r="B5" s="38" t="s">
        <v>54</v>
      </c>
      <c r="C5" s="98" t="s">
        <v>55</v>
      </c>
      <c r="D5" s="99"/>
      <c r="E5" s="100"/>
      <c r="F5" s="79"/>
      <c r="G5" s="80"/>
      <c r="H5" s="79"/>
      <c r="I5" s="81"/>
      <c r="J5" s="5"/>
    </row>
    <row r="6" spans="1:10" ht="18" customHeight="1">
      <c r="A6" s="9"/>
      <c r="B6" s="39">
        <v>1</v>
      </c>
      <c r="C6" s="87" t="s">
        <v>56</v>
      </c>
      <c r="D6" s="88"/>
      <c r="E6" s="88"/>
      <c r="F6" s="88"/>
      <c r="G6" s="88"/>
      <c r="H6" s="88"/>
      <c r="I6" s="89"/>
      <c r="J6" s="5"/>
    </row>
    <row r="7" spans="1:10" ht="27.95" customHeight="1">
      <c r="A7" s="9"/>
      <c r="B7" s="35">
        <v>1.1000000000000001</v>
      </c>
      <c r="C7" s="84" t="s">
        <v>57</v>
      </c>
      <c r="D7" s="85"/>
      <c r="E7" s="85"/>
      <c r="F7" s="85"/>
      <c r="G7" s="85"/>
      <c r="H7" s="85"/>
      <c r="I7" s="86"/>
      <c r="J7" s="5"/>
    </row>
    <row r="8" spans="1:10" ht="18" customHeight="1">
      <c r="A8" s="9"/>
      <c r="B8" s="39">
        <v>2</v>
      </c>
      <c r="C8" s="87" t="s">
        <v>58</v>
      </c>
      <c r="D8" s="88"/>
      <c r="E8" s="88"/>
      <c r="F8" s="88"/>
      <c r="G8" s="88"/>
      <c r="H8" s="88"/>
      <c r="I8" s="89"/>
      <c r="J8" s="5"/>
    </row>
    <row r="9" spans="1:10" ht="27.95" customHeight="1">
      <c r="A9" s="9"/>
      <c r="B9" s="35">
        <v>2.1</v>
      </c>
      <c r="C9" s="84" t="s">
        <v>59</v>
      </c>
      <c r="D9" s="85"/>
      <c r="E9" s="85"/>
      <c r="F9" s="85"/>
      <c r="G9" s="85"/>
      <c r="H9" s="85"/>
      <c r="I9" s="86"/>
      <c r="J9" s="5"/>
    </row>
    <row r="10" spans="1:10" ht="27.95" customHeight="1">
      <c r="A10" s="9"/>
      <c r="B10" s="35">
        <v>2.2000000000000002</v>
      </c>
      <c r="C10" s="84" t="s">
        <v>60</v>
      </c>
      <c r="D10" s="85"/>
      <c r="E10" s="85"/>
      <c r="F10" s="85"/>
      <c r="G10" s="85"/>
      <c r="H10" s="85"/>
      <c r="I10" s="86"/>
      <c r="J10" s="5"/>
    </row>
    <row r="11" spans="1:10" ht="27.95" customHeight="1">
      <c r="A11" s="9"/>
      <c r="B11" s="35">
        <v>2.2999999999999998</v>
      </c>
      <c r="C11" s="84" t="s">
        <v>61</v>
      </c>
      <c r="D11" s="85"/>
      <c r="E11" s="85"/>
      <c r="F11" s="85"/>
      <c r="G11" s="85"/>
      <c r="H11" s="85"/>
      <c r="I11" s="86"/>
      <c r="J11" s="5"/>
    </row>
    <row r="12" spans="1:10" ht="27.95" customHeight="1">
      <c r="A12" s="9"/>
      <c r="B12" s="35">
        <v>2.4</v>
      </c>
      <c r="C12" s="84" t="s">
        <v>62</v>
      </c>
      <c r="D12" s="85"/>
      <c r="E12" s="85"/>
      <c r="F12" s="85"/>
      <c r="G12" s="85"/>
      <c r="H12" s="85"/>
      <c r="I12" s="86"/>
      <c r="J12" s="5"/>
    </row>
    <row r="13" spans="1:10" ht="27.95" customHeight="1">
      <c r="A13" s="9"/>
      <c r="B13" s="35">
        <v>2.5</v>
      </c>
      <c r="C13" s="84" t="s">
        <v>63</v>
      </c>
      <c r="D13" s="85"/>
      <c r="E13" s="85"/>
      <c r="F13" s="85"/>
      <c r="G13" s="85"/>
      <c r="H13" s="85"/>
      <c r="I13" s="86"/>
      <c r="J13" s="5"/>
    </row>
    <row r="14" spans="1:10" ht="27.95" customHeight="1">
      <c r="A14" s="9"/>
      <c r="B14" s="35">
        <v>2.6</v>
      </c>
      <c r="C14" s="84" t="s">
        <v>64</v>
      </c>
      <c r="D14" s="85"/>
      <c r="E14" s="85"/>
      <c r="F14" s="85"/>
      <c r="G14" s="85"/>
      <c r="H14" s="85"/>
      <c r="I14" s="86"/>
      <c r="J14" s="5"/>
    </row>
    <row r="15" spans="1:10" ht="86.1" customHeight="1">
      <c r="A15" s="9"/>
      <c r="B15" s="35">
        <v>2.7</v>
      </c>
      <c r="C15" s="84" t="s">
        <v>65</v>
      </c>
      <c r="D15" s="85"/>
      <c r="E15" s="85"/>
      <c r="F15" s="85"/>
      <c r="G15" s="85"/>
      <c r="H15" s="85"/>
      <c r="I15" s="86"/>
      <c r="J15" s="5"/>
    </row>
    <row r="16" spans="1:10" ht="27.95" customHeight="1">
      <c r="A16" s="9"/>
      <c r="B16" s="35">
        <v>2.8</v>
      </c>
      <c r="C16" s="84" t="s">
        <v>66</v>
      </c>
      <c r="D16" s="85"/>
      <c r="E16" s="85"/>
      <c r="F16" s="85"/>
      <c r="G16" s="85"/>
      <c r="H16" s="85"/>
      <c r="I16" s="86"/>
      <c r="J16" s="5"/>
    </row>
    <row r="17" spans="1:10" ht="18" customHeight="1">
      <c r="A17" s="9"/>
      <c r="B17" s="39">
        <v>3</v>
      </c>
      <c r="C17" s="87" t="s">
        <v>67</v>
      </c>
      <c r="D17" s="88"/>
      <c r="E17" s="88"/>
      <c r="F17" s="88"/>
      <c r="G17" s="88"/>
      <c r="H17" s="88"/>
      <c r="I17" s="89"/>
      <c r="J17" s="5"/>
    </row>
    <row r="18" spans="1:10" ht="18" customHeight="1">
      <c r="A18" s="9"/>
      <c r="B18" s="35">
        <v>3.1</v>
      </c>
      <c r="C18" s="84" t="s">
        <v>68</v>
      </c>
      <c r="D18" s="85"/>
      <c r="E18" s="85"/>
      <c r="F18" s="85"/>
      <c r="G18" s="85"/>
      <c r="H18" s="85"/>
      <c r="I18" s="86"/>
      <c r="J18" s="5"/>
    </row>
    <row r="19" spans="1:10" ht="18" customHeight="1">
      <c r="A19" s="9"/>
      <c r="B19" s="39">
        <v>4</v>
      </c>
      <c r="C19" s="87" t="s">
        <v>69</v>
      </c>
      <c r="D19" s="88"/>
      <c r="E19" s="88"/>
      <c r="F19" s="88"/>
      <c r="G19" s="88"/>
      <c r="H19" s="88"/>
      <c r="I19" s="89"/>
      <c r="J19" s="5"/>
    </row>
    <row r="20" spans="1:10" ht="35.1" customHeight="1">
      <c r="A20" s="9"/>
      <c r="B20" s="90"/>
      <c r="C20" s="36">
        <v>0</v>
      </c>
      <c r="D20" s="36" t="s">
        <v>70</v>
      </c>
      <c r="E20" s="93" t="s">
        <v>71</v>
      </c>
      <c r="F20" s="93"/>
      <c r="G20" s="93"/>
      <c r="H20" s="93"/>
      <c r="I20" s="93"/>
      <c r="J20" s="5"/>
    </row>
    <row r="21" spans="1:10" ht="35.1" customHeight="1">
      <c r="A21" s="9"/>
      <c r="B21" s="91"/>
      <c r="C21" s="36">
        <v>0.5</v>
      </c>
      <c r="D21" s="36" t="s">
        <v>72</v>
      </c>
      <c r="E21" s="93" t="s">
        <v>73</v>
      </c>
      <c r="F21" s="93"/>
      <c r="G21" s="93"/>
      <c r="H21" s="93"/>
      <c r="I21" s="93"/>
      <c r="J21" s="5"/>
    </row>
    <row r="22" spans="1:10" ht="35.1" customHeight="1">
      <c r="A22" s="9"/>
      <c r="B22" s="92"/>
      <c r="C22" s="37">
        <v>1</v>
      </c>
      <c r="D22" s="37" t="s">
        <v>74</v>
      </c>
      <c r="E22" s="83" t="s">
        <v>75</v>
      </c>
      <c r="F22" s="83"/>
      <c r="G22" s="83"/>
      <c r="H22" s="83"/>
      <c r="I22" s="83"/>
      <c r="J22" s="5"/>
    </row>
    <row r="23" spans="1:10">
      <c r="A23" s="10"/>
      <c r="B23" s="12"/>
      <c r="C23" s="12"/>
      <c r="D23" s="12"/>
      <c r="E23" s="12"/>
      <c r="F23" s="12"/>
      <c r="G23" s="12"/>
      <c r="H23" s="12"/>
      <c r="I23" s="12"/>
      <c r="J23" s="6"/>
    </row>
  </sheetData>
  <mergeCells count="20">
    <mergeCell ref="C16:I16"/>
    <mergeCell ref="C17:I17"/>
    <mergeCell ref="C18:I18"/>
    <mergeCell ref="C19:I19"/>
    <mergeCell ref="B20:B22"/>
    <mergeCell ref="E20:I20"/>
    <mergeCell ref="E21:I21"/>
    <mergeCell ref="E22:I22"/>
    <mergeCell ref="C10:I10"/>
    <mergeCell ref="C11:I11"/>
    <mergeCell ref="C12:I12"/>
    <mergeCell ref="C13:I13"/>
    <mergeCell ref="C14:I14"/>
    <mergeCell ref="C15:I15"/>
    <mergeCell ref="B2:I2"/>
    <mergeCell ref="C5:E5"/>
    <mergeCell ref="C6:I6"/>
    <mergeCell ref="C7:I7"/>
    <mergeCell ref="C8:I8"/>
    <mergeCell ref="C9:I9"/>
  </mergeCells>
  <conditionalFormatting sqref="G5">
    <cfRule type="dataBar" priority="1">
      <dataBar showValue="0">
        <cfvo type="num" val="0"/>
        <cfvo type="num" val="1"/>
        <color rgb="FFF43A4F"/>
      </dataBar>
      <extLst>
        <ext xmlns:x14="http://schemas.microsoft.com/office/spreadsheetml/2009/9/main" uri="{B025F937-C7B1-47D3-B67F-A62EFF666E3E}">
          <x14:id>{B560A912-2E1B-4FA0-83E1-CED4DC5FA300}</x14:id>
        </ext>
      </extLst>
    </cfRule>
  </conditionalFormatting>
  <conditionalFormatting sqref="I5">
    <cfRule type="dataBar" priority="2">
      <dataBar showValue="0">
        <cfvo type="num" val="0"/>
        <cfvo type="num" val="1"/>
        <color rgb="FFF43A4F"/>
      </dataBar>
      <extLst>
        <ext xmlns:x14="http://schemas.microsoft.com/office/spreadsheetml/2009/9/main" uri="{B025F937-C7B1-47D3-B67F-A62EFF666E3E}">
          <x14:id>{53C49BEA-6A2B-4D8D-A8D1-64D52BFB9686}</x14:id>
        </ext>
      </extLst>
    </cfRule>
  </conditionalFormatting>
  <pageMargins left="0.7" right="0.7" top="0.75" bottom="0.75" header="0.3" footer="0.3"/>
  <pageSetup paperSize="9" scale="63" orientation="portrait" horizontalDpi="300"/>
  <headerFooter>
    <oddFooter>&amp;C_x000D_&amp;1#&amp;"Verdana"&amp;7&amp;K000000 Confidential</oddFooter>
  </headerFooter>
  <drawing r:id="rId1"/>
  <extLst>
    <ext xmlns:x14="http://schemas.microsoft.com/office/spreadsheetml/2009/9/main" uri="{78C0D931-6437-407d-A8EE-F0AAD7539E65}">
      <x14:conditionalFormattings>
        <x14:conditionalFormatting xmlns:xm="http://schemas.microsoft.com/office/excel/2006/main">
          <x14:cfRule type="dataBar" id="{B560A912-2E1B-4FA0-83E1-CED4DC5FA300}">
            <x14:dataBar minLength="0" maxLength="100" gradient="0">
              <x14:cfvo type="num">
                <xm:f>0</xm:f>
              </x14:cfvo>
              <x14:cfvo type="num">
                <xm:f>1</xm:f>
              </x14:cfvo>
              <x14:negativeFillColor rgb="FFFF0000"/>
              <x14:axisColor rgb="FF000000"/>
            </x14:dataBar>
          </x14:cfRule>
          <xm:sqref>G5</xm:sqref>
        </x14:conditionalFormatting>
        <x14:conditionalFormatting xmlns:xm="http://schemas.microsoft.com/office/excel/2006/main">
          <x14:cfRule type="dataBar" id="{53C49BEA-6A2B-4D8D-A8D1-64D52BFB9686}">
            <x14:dataBar minLength="0" maxLength="100" gradient="0">
              <x14:cfvo type="num">
                <xm:f>0</xm:f>
              </x14:cfvo>
              <x14:cfvo type="num">
                <xm:f>1</xm:f>
              </x14:cfvo>
              <x14:negativeFillColor rgb="FFFF0000"/>
              <x14:axisColor rgb="FF000000"/>
            </x14:dataBar>
          </x14:cfRule>
          <xm:sqref>I5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7E4FD-6A02-4BBC-AE46-3308369F4CBE}">
  <sheetPr codeName="Sheet4">
    <tabColor rgb="FF00B0F0"/>
    <pageSetUpPr fitToPage="1"/>
  </sheetPr>
  <dimension ref="A1:O55"/>
  <sheetViews>
    <sheetView zoomScale="70" zoomScaleNormal="70" workbookViewId="0">
      <selection activeCell="B2" sqref="B2:I2"/>
    </sheetView>
  </sheetViews>
  <sheetFormatPr defaultColWidth="9.140625" defaultRowHeight="15" customHeight="1"/>
  <cols>
    <col min="1" max="1" width="3.5703125" style="29" customWidth="1"/>
    <col min="2" max="2" width="7" style="29" customWidth="1"/>
    <col min="3" max="3" width="17.5703125" style="29" customWidth="1"/>
    <col min="4" max="4" width="24" style="29" customWidth="1"/>
    <col min="5" max="5" width="53" style="29" customWidth="1"/>
    <col min="6" max="6" width="8.5703125" style="29" customWidth="1"/>
    <col min="7" max="7" width="9.5703125" style="29" customWidth="1"/>
    <col min="8" max="8" width="8.5703125" style="29" customWidth="1"/>
    <col min="9" max="9" width="9.5703125" style="29" customWidth="1"/>
    <col min="10" max="10" width="3.5703125" style="29" customWidth="1"/>
    <col min="11" max="11" width="9.140625" style="29" bestFit="1"/>
    <col min="12" max="12" width="40.5703125" style="29" bestFit="1" customWidth="1"/>
    <col min="13" max="13" width="10.42578125" style="29" bestFit="1" customWidth="1"/>
    <col min="14" max="14" width="9.140625" style="29" bestFit="1"/>
    <col min="15" max="15" width="36.5703125" style="29" bestFit="1" customWidth="1"/>
    <col min="16" max="16" width="9.140625" style="29" bestFit="1"/>
    <col min="17" max="16384" width="9.140625" style="29"/>
  </cols>
  <sheetData>
    <row r="1" spans="1:15" ht="21" customHeight="1">
      <c r="A1" s="59"/>
      <c r="B1" s="60"/>
      <c r="C1" s="60"/>
      <c r="D1" s="60"/>
      <c r="E1" s="60"/>
      <c r="F1" s="60"/>
      <c r="G1" s="60"/>
      <c r="H1" s="60"/>
      <c r="I1" s="60"/>
      <c r="J1" s="61"/>
      <c r="K1" s="50"/>
      <c r="L1" s="50"/>
      <c r="M1" s="50"/>
      <c r="N1" s="50"/>
      <c r="O1" s="50"/>
    </row>
    <row r="2" spans="1:15" ht="114.6" customHeight="1" thickBot="1">
      <c r="A2" s="62"/>
      <c r="B2" s="136" t="s">
        <v>76</v>
      </c>
      <c r="C2" s="137"/>
      <c r="D2" s="137"/>
      <c r="E2" s="138"/>
      <c r="F2" s="138"/>
      <c r="G2" s="138"/>
      <c r="H2" s="138"/>
      <c r="I2" s="139"/>
      <c r="J2" s="63"/>
      <c r="K2" s="50"/>
      <c r="L2" s="50"/>
      <c r="M2" s="50"/>
      <c r="N2" s="50"/>
      <c r="O2" s="50"/>
    </row>
    <row r="3" spans="1:15" ht="18.75" customHeight="1">
      <c r="A3" s="62"/>
      <c r="B3" s="30"/>
      <c r="C3" s="30"/>
      <c r="D3" s="30"/>
      <c r="E3" s="31"/>
      <c r="F3" s="31"/>
      <c r="G3" s="31"/>
      <c r="H3" s="31"/>
      <c r="I3" s="31"/>
      <c r="J3" s="63"/>
      <c r="K3" s="50"/>
      <c r="L3" s="50"/>
      <c r="M3" s="50"/>
      <c r="N3" s="50"/>
      <c r="O3" s="64"/>
    </row>
    <row r="4" spans="1:15" ht="18.75" customHeight="1">
      <c r="A4" s="62"/>
      <c r="B4" s="82" t="s">
        <v>77</v>
      </c>
      <c r="C4" s="30"/>
      <c r="D4" s="30"/>
      <c r="E4" s="31"/>
      <c r="F4" s="31"/>
      <c r="G4" s="31"/>
      <c r="H4" s="31"/>
      <c r="I4" s="31"/>
      <c r="J4" s="63"/>
      <c r="K4" s="50"/>
      <c r="L4" s="50"/>
      <c r="M4" s="50"/>
      <c r="N4" s="50"/>
      <c r="O4" s="64"/>
    </row>
    <row r="5" spans="1:15" ht="18.75" customHeight="1">
      <c r="A5" s="62"/>
      <c r="B5" s="30"/>
      <c r="C5" s="30"/>
      <c r="D5" s="30"/>
      <c r="E5" s="31"/>
      <c r="F5" s="31"/>
      <c r="G5" s="31"/>
      <c r="H5" s="31"/>
      <c r="I5" s="31"/>
      <c r="J5" s="63"/>
      <c r="K5" s="50"/>
      <c r="L5" s="50"/>
      <c r="M5" s="50"/>
      <c r="N5" s="50"/>
      <c r="O5" s="64"/>
    </row>
    <row r="6" spans="1:15" ht="30" customHeight="1">
      <c r="A6" s="62"/>
      <c r="B6" s="140" t="s">
        <v>78</v>
      </c>
      <c r="C6" s="140"/>
      <c r="D6" s="26"/>
      <c r="E6" s="31"/>
      <c r="F6" s="31"/>
      <c r="G6" s="31"/>
      <c r="H6" s="31"/>
      <c r="I6" s="31"/>
      <c r="J6" s="63"/>
      <c r="K6" s="50"/>
      <c r="L6" s="50"/>
      <c r="M6" s="50"/>
      <c r="N6" s="50"/>
      <c r="O6" s="64"/>
    </row>
    <row r="7" spans="1:15" ht="30" customHeight="1">
      <c r="A7" s="62"/>
      <c r="B7" s="140" t="s">
        <v>79</v>
      </c>
      <c r="C7" s="140"/>
      <c r="D7" s="26"/>
      <c r="E7" s="40"/>
      <c r="F7" s="31"/>
      <c r="G7" s="31"/>
      <c r="H7" s="31"/>
      <c r="I7" s="31"/>
      <c r="J7" s="63"/>
      <c r="K7" s="50"/>
      <c r="L7" s="50"/>
      <c r="M7" s="50"/>
      <c r="N7" s="50"/>
      <c r="O7" s="64"/>
    </row>
    <row r="8" spans="1:15" ht="30" customHeight="1">
      <c r="A8" s="62"/>
      <c r="B8" s="140" t="s">
        <v>80</v>
      </c>
      <c r="C8" s="140"/>
      <c r="D8" s="26"/>
      <c r="E8" s="31"/>
      <c r="F8" s="31"/>
      <c r="G8" s="31"/>
      <c r="H8" s="31"/>
      <c r="I8" s="31"/>
      <c r="J8" s="63"/>
      <c r="K8" s="50"/>
      <c r="L8" s="50"/>
      <c r="M8" s="50"/>
      <c r="N8" s="50"/>
      <c r="O8" s="64"/>
    </row>
    <row r="9" spans="1:15" ht="30" customHeight="1">
      <c r="A9" s="62"/>
      <c r="B9" s="144" t="s">
        <v>81</v>
      </c>
      <c r="C9" s="145"/>
      <c r="D9" s="26"/>
      <c r="E9" s="31"/>
      <c r="F9" s="31"/>
      <c r="G9" s="31"/>
      <c r="H9" s="31"/>
      <c r="I9" s="31"/>
      <c r="J9" s="63"/>
      <c r="K9" s="50"/>
      <c r="L9" s="50"/>
      <c r="M9" s="50"/>
      <c r="N9" s="50"/>
      <c r="O9" s="64"/>
    </row>
    <row r="10" spans="1:15" ht="30" customHeight="1">
      <c r="A10" s="62"/>
      <c r="B10" s="140" t="s">
        <v>82</v>
      </c>
      <c r="C10" s="140"/>
      <c r="D10" s="26"/>
      <c r="E10" s="65"/>
      <c r="F10" s="31"/>
      <c r="G10" s="31"/>
      <c r="H10" s="31"/>
      <c r="I10" s="31"/>
      <c r="J10" s="63"/>
      <c r="K10" s="50"/>
      <c r="L10" s="50"/>
      <c r="M10" s="50"/>
      <c r="N10" s="50"/>
      <c r="O10" s="64"/>
    </row>
    <row r="11" spans="1:15" ht="30" customHeight="1">
      <c r="A11" s="62"/>
      <c r="B11" s="140" t="s">
        <v>83</v>
      </c>
      <c r="C11" s="140"/>
      <c r="D11" s="26"/>
      <c r="E11" s="66"/>
      <c r="F11" s="66"/>
      <c r="G11" s="66"/>
      <c r="H11" s="66"/>
      <c r="I11" s="66"/>
      <c r="J11" s="63"/>
      <c r="K11" s="50"/>
      <c r="L11" s="50"/>
      <c r="M11" s="50"/>
      <c r="N11" s="50"/>
      <c r="O11" s="64"/>
    </row>
    <row r="12" spans="1:15" ht="30" customHeight="1">
      <c r="A12" s="62"/>
      <c r="B12" s="66"/>
      <c r="C12" s="66"/>
      <c r="D12" s="66"/>
      <c r="E12" s="66"/>
      <c r="F12" s="66"/>
      <c r="G12" s="66"/>
      <c r="H12" s="66"/>
      <c r="I12" s="66"/>
      <c r="J12" s="63"/>
      <c r="K12" s="50"/>
      <c r="L12" s="50"/>
      <c r="M12" s="50"/>
      <c r="N12" s="50"/>
      <c r="O12" s="64"/>
    </row>
    <row r="13" spans="1:15" ht="30" customHeight="1">
      <c r="A13" s="62"/>
      <c r="B13" s="66"/>
      <c r="C13" s="66"/>
      <c r="D13" s="66"/>
      <c r="E13" s="66"/>
      <c r="F13" s="141" t="s">
        <v>84</v>
      </c>
      <c r="G13" s="142"/>
      <c r="H13" s="143" t="s">
        <v>85</v>
      </c>
      <c r="I13" s="143"/>
      <c r="J13" s="63"/>
      <c r="K13" s="50"/>
      <c r="L13" s="50"/>
      <c r="M13" s="50"/>
      <c r="N13" s="50"/>
      <c r="O13" s="50"/>
    </row>
    <row r="14" spans="1:15" ht="21.6" customHeight="1">
      <c r="A14" s="62"/>
      <c r="B14" s="135" t="s">
        <v>86</v>
      </c>
      <c r="C14" s="135"/>
      <c r="D14" s="135"/>
      <c r="E14" s="135"/>
      <c r="F14" s="32">
        <f>AVERAGE(F15,F17,F21)</f>
        <v>0</v>
      </c>
      <c r="G14" s="33">
        <f>IF(AND(ISNUMBER(F14), F14&gt;1), F14/100, F14)</f>
        <v>0</v>
      </c>
      <c r="H14" s="32">
        <f>Weights!F6</f>
        <v>0</v>
      </c>
      <c r="I14" s="33">
        <f>IF(AND(ISNUMBER(H14), H14&gt;1), H14/100, H14)</f>
        <v>0</v>
      </c>
      <c r="J14" s="63"/>
      <c r="K14" s="50"/>
      <c r="L14" s="50"/>
      <c r="M14" s="50"/>
      <c r="N14" s="50"/>
      <c r="O14" s="50"/>
    </row>
    <row r="15" spans="1:15" ht="21.6" customHeight="1">
      <c r="A15" s="62"/>
      <c r="B15" s="67"/>
      <c r="C15" s="151" t="s">
        <v>87</v>
      </c>
      <c r="D15" s="152"/>
      <c r="E15" s="153"/>
      <c r="F15" s="68">
        <f>Scoring!F3</f>
        <v>0</v>
      </c>
      <c r="G15" s="68">
        <f t="shared" ref="G15:G16" si="0">F15</f>
        <v>0</v>
      </c>
      <c r="H15" s="68">
        <f>Scoring!G3</f>
        <v>0</v>
      </c>
      <c r="I15" s="68">
        <f t="shared" ref="I15:I16" si="1">H15</f>
        <v>0</v>
      </c>
      <c r="J15" s="63"/>
      <c r="K15" s="50"/>
      <c r="L15" s="50"/>
      <c r="M15" s="50"/>
      <c r="N15" s="50"/>
      <c r="O15" s="50"/>
    </row>
    <row r="16" spans="1:15" ht="21.6" customHeight="1">
      <c r="A16" s="62"/>
      <c r="B16" s="28">
        <v>1</v>
      </c>
      <c r="C16" s="154" t="s">
        <v>87</v>
      </c>
      <c r="D16" s="155"/>
      <c r="E16" s="156"/>
      <c r="F16" s="69">
        <f>Scoring!F4</f>
        <v>0</v>
      </c>
      <c r="G16" s="70">
        <f t="shared" si="0"/>
        <v>0</v>
      </c>
      <c r="H16" s="69">
        <f>Scoring!G4</f>
        <v>0</v>
      </c>
      <c r="I16" s="70">
        <f t="shared" si="1"/>
        <v>0</v>
      </c>
      <c r="J16" s="63"/>
      <c r="K16" s="50"/>
      <c r="L16" s="50"/>
      <c r="M16" s="50"/>
      <c r="N16" s="50"/>
      <c r="O16" s="50"/>
    </row>
    <row r="17" spans="1:15" ht="18.75" customHeight="1">
      <c r="A17" s="62"/>
      <c r="B17" s="67"/>
      <c r="C17" s="151" t="s">
        <v>88</v>
      </c>
      <c r="D17" s="152"/>
      <c r="E17" s="153"/>
      <c r="F17" s="68">
        <f>Scoring!F5</f>
        <v>0</v>
      </c>
      <c r="G17" s="68">
        <f t="shared" ref="G17:G26" si="2">F17</f>
        <v>0</v>
      </c>
      <c r="H17" s="68">
        <f>Scoring!G5</f>
        <v>0</v>
      </c>
      <c r="I17" s="68">
        <f t="shared" ref="I17:I26" si="3">H17</f>
        <v>0</v>
      </c>
      <c r="J17" s="63"/>
      <c r="K17" s="50"/>
      <c r="L17" s="50"/>
      <c r="M17" s="50"/>
      <c r="N17" s="71"/>
      <c r="O17" s="25"/>
    </row>
    <row r="18" spans="1:15" ht="18.75" customHeight="1">
      <c r="A18" s="62"/>
      <c r="B18" s="28">
        <v>2</v>
      </c>
      <c r="C18" s="154" t="s">
        <v>89</v>
      </c>
      <c r="D18" s="155"/>
      <c r="E18" s="156"/>
      <c r="F18" s="69">
        <f>Scoring!F6</f>
        <v>0</v>
      </c>
      <c r="G18" s="70">
        <f t="shared" si="2"/>
        <v>0</v>
      </c>
      <c r="H18" s="69">
        <f>Scoring!G6</f>
        <v>0</v>
      </c>
      <c r="I18" s="70">
        <f t="shared" si="3"/>
        <v>0</v>
      </c>
      <c r="J18" s="63"/>
      <c r="K18" s="50"/>
      <c r="L18" s="50"/>
      <c r="M18" s="50"/>
      <c r="N18" s="50"/>
      <c r="O18" s="50"/>
    </row>
    <row r="19" spans="1:15" ht="18.75" customHeight="1">
      <c r="A19" s="62"/>
      <c r="B19" s="28">
        <v>3</v>
      </c>
      <c r="C19" s="154" t="s">
        <v>90</v>
      </c>
      <c r="D19" s="155"/>
      <c r="E19" s="156"/>
      <c r="F19" s="69">
        <f>Scoring!F7</f>
        <v>0</v>
      </c>
      <c r="G19" s="70">
        <f t="shared" si="2"/>
        <v>0</v>
      </c>
      <c r="H19" s="69">
        <f>Scoring!G7</f>
        <v>0</v>
      </c>
      <c r="I19" s="70">
        <f t="shared" si="3"/>
        <v>0</v>
      </c>
      <c r="J19" s="63"/>
      <c r="K19" s="50"/>
      <c r="L19" s="50"/>
      <c r="M19" s="50"/>
      <c r="N19" s="50"/>
      <c r="O19" s="50"/>
    </row>
    <row r="20" spans="1:15" ht="18.75" customHeight="1">
      <c r="A20" s="62"/>
      <c r="B20" s="28">
        <v>4</v>
      </c>
      <c r="C20" s="154" t="s">
        <v>91</v>
      </c>
      <c r="D20" s="155"/>
      <c r="E20" s="156"/>
      <c r="F20" s="69">
        <f>Scoring!F8</f>
        <v>0</v>
      </c>
      <c r="G20" s="70">
        <f t="shared" si="2"/>
        <v>0</v>
      </c>
      <c r="H20" s="69">
        <f>Scoring!G8</f>
        <v>0</v>
      </c>
      <c r="I20" s="70">
        <f t="shared" si="3"/>
        <v>0</v>
      </c>
      <c r="J20" s="63"/>
      <c r="K20" s="50"/>
      <c r="L20" s="50"/>
      <c r="M20" s="50"/>
      <c r="N20" s="50"/>
      <c r="O20" s="50"/>
    </row>
    <row r="21" spans="1:15" ht="18.75" customHeight="1">
      <c r="A21" s="62"/>
      <c r="B21" s="67"/>
      <c r="C21" s="157" t="s">
        <v>92</v>
      </c>
      <c r="D21" s="157"/>
      <c r="E21" s="157"/>
      <c r="F21" s="68">
        <f>Scoring!F9</f>
        <v>0</v>
      </c>
      <c r="G21" s="68">
        <f>F21</f>
        <v>0</v>
      </c>
      <c r="H21" s="68">
        <f>Scoring!G9</f>
        <v>0</v>
      </c>
      <c r="I21" s="68">
        <f>H21</f>
        <v>0</v>
      </c>
      <c r="J21" s="63"/>
      <c r="K21" s="50"/>
      <c r="L21" s="50"/>
      <c r="M21" s="50"/>
      <c r="N21" s="50"/>
      <c r="O21" s="50"/>
    </row>
    <row r="22" spans="1:15" ht="18.75" customHeight="1">
      <c r="A22" s="62"/>
      <c r="B22" s="28">
        <v>5</v>
      </c>
      <c r="C22" s="154" t="s">
        <v>93</v>
      </c>
      <c r="D22" s="155"/>
      <c r="E22" s="156"/>
      <c r="F22" s="69">
        <f>Scoring!F10</f>
        <v>0</v>
      </c>
      <c r="G22" s="70">
        <f t="shared" ref="G22:G23" si="4">F22</f>
        <v>0</v>
      </c>
      <c r="H22" s="69">
        <f>Scoring!G10</f>
        <v>0</v>
      </c>
      <c r="I22" s="70">
        <f t="shared" ref="I22:I23" si="5">H22</f>
        <v>0</v>
      </c>
      <c r="J22" s="63"/>
      <c r="K22" s="50"/>
      <c r="L22" s="50"/>
      <c r="M22" s="50"/>
      <c r="N22" s="50"/>
      <c r="O22" s="50"/>
    </row>
    <row r="23" spans="1:15" ht="18.75" customHeight="1">
      <c r="A23" s="62"/>
      <c r="B23" s="28">
        <v>6</v>
      </c>
      <c r="C23" s="154" t="s">
        <v>94</v>
      </c>
      <c r="D23" s="155"/>
      <c r="E23" s="156"/>
      <c r="F23" s="69">
        <f>Scoring!F11</f>
        <v>0</v>
      </c>
      <c r="G23" s="70">
        <f t="shared" si="4"/>
        <v>0</v>
      </c>
      <c r="H23" s="69">
        <f>Scoring!G11</f>
        <v>0</v>
      </c>
      <c r="I23" s="70">
        <f t="shared" si="5"/>
        <v>0</v>
      </c>
      <c r="J23" s="63"/>
      <c r="K23" s="50"/>
      <c r="L23" s="50"/>
      <c r="M23" s="50"/>
      <c r="N23" s="50"/>
      <c r="O23" s="50"/>
    </row>
    <row r="24" spans="1:15" ht="18.75" customHeight="1">
      <c r="A24" s="62"/>
      <c r="B24" s="28">
        <v>7</v>
      </c>
      <c r="C24" s="154" t="s">
        <v>95</v>
      </c>
      <c r="D24" s="155"/>
      <c r="E24" s="156"/>
      <c r="F24" s="69">
        <f>Scoring!F12</f>
        <v>0</v>
      </c>
      <c r="G24" s="70">
        <f t="shared" si="2"/>
        <v>0</v>
      </c>
      <c r="H24" s="69">
        <f>Scoring!G12</f>
        <v>0</v>
      </c>
      <c r="I24" s="70">
        <f t="shared" si="3"/>
        <v>0</v>
      </c>
      <c r="J24" s="63"/>
      <c r="K24" s="50"/>
      <c r="L24" s="50"/>
      <c r="M24" s="50"/>
      <c r="N24" s="50"/>
      <c r="O24" s="50"/>
    </row>
    <row r="25" spans="1:15" ht="18.75" customHeight="1">
      <c r="A25" s="62"/>
      <c r="B25" s="28">
        <v>8</v>
      </c>
      <c r="C25" s="56" t="s">
        <v>96</v>
      </c>
      <c r="D25" s="72"/>
      <c r="E25" s="73"/>
      <c r="F25" s="69">
        <f>Scoring!F13</f>
        <v>0</v>
      </c>
      <c r="G25" s="70">
        <f t="shared" si="2"/>
        <v>0</v>
      </c>
      <c r="H25" s="69">
        <f>Scoring!G13</f>
        <v>0</v>
      </c>
      <c r="I25" s="70">
        <f t="shared" si="3"/>
        <v>0</v>
      </c>
      <c r="J25" s="63"/>
      <c r="K25" s="34"/>
      <c r="L25" s="50"/>
      <c r="M25" s="50"/>
      <c r="N25" s="50"/>
      <c r="O25" s="50"/>
    </row>
    <row r="26" spans="1:15" ht="18.75" customHeight="1">
      <c r="A26" s="62"/>
      <c r="B26" s="28">
        <v>9</v>
      </c>
      <c r="C26" s="56" t="s">
        <v>91</v>
      </c>
      <c r="D26" s="72"/>
      <c r="E26" s="73"/>
      <c r="F26" s="69">
        <f>Scoring!F14</f>
        <v>0</v>
      </c>
      <c r="G26" s="70">
        <f t="shared" si="2"/>
        <v>0</v>
      </c>
      <c r="H26" s="69">
        <f>Scoring!G14</f>
        <v>0</v>
      </c>
      <c r="I26" s="70">
        <f t="shared" si="3"/>
        <v>0</v>
      </c>
      <c r="J26" s="63"/>
      <c r="K26" s="50"/>
      <c r="L26" s="50"/>
      <c r="M26" s="50"/>
      <c r="N26" s="50"/>
      <c r="O26" s="50"/>
    </row>
    <row r="27" spans="1:15" ht="18.75" customHeight="1" thickBot="1">
      <c r="A27" s="74"/>
      <c r="B27" s="75"/>
      <c r="C27" s="75"/>
      <c r="D27" s="75"/>
      <c r="E27" s="75"/>
      <c r="F27" s="75"/>
      <c r="G27" s="75"/>
      <c r="H27" s="75"/>
      <c r="I27" s="75"/>
      <c r="J27" s="76"/>
      <c r="K27" s="50"/>
      <c r="L27" s="50"/>
      <c r="M27" s="50"/>
      <c r="N27" s="50"/>
      <c r="O27" s="50"/>
    </row>
    <row r="28" spans="1:15" ht="18.75" customHeight="1" thickTop="1">
      <c r="A28" s="50"/>
      <c r="B28" s="50"/>
      <c r="C28" s="50"/>
      <c r="D28" s="50"/>
      <c r="E28" s="50"/>
      <c r="F28" s="50"/>
      <c r="G28" s="50"/>
      <c r="H28" s="50"/>
      <c r="I28" s="50"/>
      <c r="J28" s="50"/>
      <c r="K28" s="50"/>
      <c r="L28" s="50"/>
      <c r="M28" s="50"/>
      <c r="N28" s="50"/>
      <c r="O28" s="50"/>
    </row>
    <row r="29" spans="1:15" ht="18.75" customHeight="1">
      <c r="A29" s="50"/>
      <c r="B29" s="50"/>
      <c r="C29" s="50"/>
      <c r="D29" s="50"/>
      <c r="E29" s="50"/>
      <c r="F29" s="50"/>
      <c r="G29" s="50"/>
      <c r="H29" s="50"/>
      <c r="I29" s="50"/>
      <c r="J29" s="50"/>
      <c r="K29" s="50"/>
      <c r="L29" s="50"/>
      <c r="M29" s="50"/>
      <c r="N29" s="50"/>
      <c r="O29" s="50"/>
    </row>
    <row r="30" spans="1:15" ht="18.75" customHeight="1">
      <c r="A30" s="50"/>
      <c r="B30" s="50"/>
      <c r="C30" s="50"/>
      <c r="D30" s="50"/>
      <c r="E30" s="50"/>
      <c r="F30" s="50"/>
      <c r="G30" s="50"/>
      <c r="H30" s="50"/>
      <c r="I30" s="50"/>
      <c r="J30" s="50"/>
      <c r="K30" s="50"/>
      <c r="L30" s="50"/>
      <c r="M30" s="50"/>
      <c r="N30" s="50"/>
      <c r="O30" s="50"/>
    </row>
    <row r="31" spans="1:15" ht="18.75" customHeight="1">
      <c r="A31" s="50"/>
      <c r="B31" s="50"/>
      <c r="C31" s="50"/>
      <c r="D31" s="50"/>
      <c r="E31" s="50"/>
      <c r="F31" s="50"/>
      <c r="G31" s="50"/>
      <c r="H31" s="50"/>
      <c r="I31" s="50"/>
      <c r="J31" s="50"/>
      <c r="K31" s="50"/>
      <c r="L31" s="50"/>
      <c r="M31" s="50"/>
      <c r="N31" s="50"/>
      <c r="O31" s="50"/>
    </row>
    <row r="32" spans="1:15" ht="18.75" customHeight="1">
      <c r="A32" s="50"/>
      <c r="B32" s="50"/>
      <c r="C32" s="50"/>
      <c r="D32" s="50"/>
      <c r="E32" s="50"/>
      <c r="F32" s="50"/>
      <c r="G32" s="50"/>
      <c r="H32" s="50"/>
      <c r="I32" s="50"/>
      <c r="J32" s="50"/>
      <c r="K32" s="50"/>
      <c r="L32" s="50"/>
      <c r="M32" s="50"/>
      <c r="N32" s="50"/>
      <c r="O32" s="50"/>
    </row>
    <row r="33" spans="1:11" ht="18.75" customHeight="1">
      <c r="A33" s="50"/>
      <c r="B33" s="50"/>
      <c r="C33" s="50"/>
      <c r="D33" s="50"/>
      <c r="E33" s="50"/>
      <c r="F33" s="50"/>
      <c r="G33" s="50"/>
      <c r="H33" s="50"/>
      <c r="I33" s="50"/>
      <c r="J33" s="50"/>
      <c r="K33" s="50"/>
    </row>
    <row r="34" spans="1:11" ht="18.75" customHeight="1">
      <c r="A34" s="50"/>
      <c r="B34" s="50"/>
      <c r="C34" s="50"/>
      <c r="D34" s="50"/>
      <c r="E34" s="50"/>
      <c r="F34" s="50"/>
      <c r="G34" s="50"/>
      <c r="H34" s="50"/>
      <c r="I34" s="50"/>
      <c r="J34" s="50"/>
      <c r="K34" s="50"/>
    </row>
    <row r="35" spans="1:11" ht="18.75" customHeight="1">
      <c r="A35" s="50"/>
      <c r="B35" s="50"/>
      <c r="C35" s="50"/>
      <c r="D35" s="50"/>
      <c r="E35" s="50"/>
      <c r="F35" s="50"/>
      <c r="G35" s="50"/>
      <c r="H35" s="50"/>
      <c r="I35" s="50"/>
      <c r="J35" s="50"/>
      <c r="K35" s="50"/>
    </row>
    <row r="36" spans="1:11" ht="18.75" customHeight="1">
      <c r="A36" s="50"/>
      <c r="B36" s="50"/>
      <c r="C36" s="50"/>
      <c r="D36" s="50"/>
      <c r="E36" s="50"/>
      <c r="F36" s="50"/>
      <c r="G36" s="50"/>
      <c r="H36" s="50"/>
      <c r="I36" s="50"/>
      <c r="J36" s="50"/>
      <c r="K36" s="50"/>
    </row>
    <row r="37" spans="1:11" ht="18.75" customHeight="1">
      <c r="A37" s="50"/>
      <c r="B37" s="50"/>
      <c r="C37" s="50"/>
      <c r="D37" s="50"/>
      <c r="E37" s="50"/>
      <c r="F37" s="50"/>
      <c r="G37" s="50"/>
      <c r="H37" s="50"/>
      <c r="I37" s="50"/>
      <c r="J37" s="50"/>
      <c r="K37" s="50"/>
    </row>
    <row r="38" spans="1:11" ht="18.75" customHeight="1">
      <c r="A38" s="50"/>
      <c r="B38" s="50"/>
      <c r="C38" s="50"/>
      <c r="D38" s="50"/>
      <c r="E38" s="50"/>
      <c r="F38" s="50"/>
      <c r="G38" s="50"/>
      <c r="H38" s="50"/>
      <c r="I38" s="50"/>
      <c r="J38" s="50"/>
      <c r="K38" s="50"/>
    </row>
    <row r="39" spans="1:11" ht="18.75" customHeight="1">
      <c r="A39" s="50"/>
      <c r="B39" s="50"/>
      <c r="C39" s="50"/>
      <c r="D39" s="50"/>
      <c r="E39" s="50"/>
      <c r="F39" s="50"/>
      <c r="G39" s="50"/>
      <c r="H39" s="50"/>
      <c r="I39" s="50"/>
      <c r="J39" s="50"/>
      <c r="K39" s="50"/>
    </row>
    <row r="40" spans="1:11" ht="18.75" customHeight="1">
      <c r="A40" s="50"/>
      <c r="B40" s="50"/>
      <c r="C40" s="50"/>
      <c r="D40" s="50"/>
      <c r="E40" s="50"/>
      <c r="F40" s="50"/>
      <c r="G40" s="50"/>
      <c r="H40" s="50"/>
      <c r="I40" s="50"/>
      <c r="J40" s="50"/>
      <c r="K40" s="50"/>
    </row>
    <row r="41" spans="1:11" ht="14.45">
      <c r="A41" s="50"/>
      <c r="B41" s="50"/>
      <c r="C41" s="50"/>
      <c r="D41" s="50"/>
      <c r="E41" s="50"/>
      <c r="F41" s="50"/>
      <c r="G41" s="50"/>
      <c r="H41" s="50"/>
      <c r="I41" s="50"/>
      <c r="J41" s="50"/>
      <c r="K41" s="50"/>
    </row>
    <row r="42" spans="1:11" ht="14.45">
      <c r="A42" s="50"/>
      <c r="B42" s="50"/>
      <c r="C42" s="50"/>
      <c r="D42" s="50"/>
      <c r="E42" s="50"/>
      <c r="F42" s="50"/>
      <c r="G42" s="50"/>
      <c r="H42" s="50"/>
      <c r="I42" s="50"/>
      <c r="J42" s="50"/>
      <c r="K42" s="50"/>
    </row>
    <row r="43" spans="1:11" ht="14.45">
      <c r="A43" s="50"/>
      <c r="B43" s="50"/>
      <c r="C43" s="77"/>
      <c r="D43" s="77"/>
      <c r="E43" s="77"/>
      <c r="F43" s="50"/>
      <c r="G43" s="50"/>
      <c r="H43" s="50"/>
      <c r="I43" s="50"/>
      <c r="J43" s="50"/>
      <c r="K43" s="50"/>
    </row>
    <row r="44" spans="1:11" ht="14.45">
      <c r="A44" s="50"/>
      <c r="B44" s="50"/>
      <c r="C44" s="77"/>
      <c r="D44" s="77"/>
      <c r="E44" s="77"/>
      <c r="F44" s="50"/>
      <c r="G44" s="50"/>
      <c r="H44" s="50"/>
      <c r="I44" s="50"/>
      <c r="J44" s="50"/>
      <c r="K44" s="50"/>
    </row>
    <row r="45" spans="1:11" ht="14.45">
      <c r="A45" s="50"/>
      <c r="B45" s="50"/>
      <c r="C45" s="77"/>
      <c r="D45" s="77"/>
      <c r="E45" s="77"/>
      <c r="F45" s="50"/>
      <c r="G45" s="50"/>
      <c r="H45" s="50"/>
      <c r="I45" s="50"/>
      <c r="J45" s="50"/>
      <c r="K45" s="50"/>
    </row>
    <row r="46" spans="1:11" ht="14.45">
      <c r="A46" s="50"/>
      <c r="B46" s="50"/>
      <c r="C46" s="77"/>
      <c r="D46" s="77"/>
      <c r="E46" s="77"/>
      <c r="F46" s="50"/>
      <c r="G46" s="50"/>
      <c r="H46" s="50"/>
      <c r="I46" s="50"/>
      <c r="J46" s="50"/>
      <c r="K46" s="50"/>
    </row>
    <row r="47" spans="1:11" ht="14.45">
      <c r="A47" s="50"/>
      <c r="B47" s="50"/>
      <c r="C47" s="77"/>
      <c r="D47" s="77"/>
      <c r="E47" s="77"/>
      <c r="F47" s="50"/>
      <c r="G47" s="50"/>
      <c r="H47" s="50"/>
      <c r="I47" s="50"/>
      <c r="J47" s="50"/>
      <c r="K47" s="50"/>
    </row>
    <row r="48" spans="1:11" ht="15.95" customHeight="1">
      <c r="A48" s="50"/>
      <c r="B48" s="50"/>
      <c r="C48" s="77"/>
      <c r="D48" s="77"/>
      <c r="E48" s="77"/>
      <c r="F48" s="50"/>
      <c r="G48" s="50"/>
      <c r="H48" s="50"/>
      <c r="I48" s="50"/>
      <c r="J48" s="50"/>
      <c r="K48" s="50"/>
    </row>
    <row r="49" spans="3:5" ht="14.45">
      <c r="C49" s="77"/>
      <c r="D49" s="77"/>
      <c r="E49" s="77"/>
    </row>
    <row r="50" spans="3:5" ht="14.45">
      <c r="C50" s="77"/>
      <c r="D50" s="77"/>
      <c r="E50" s="77"/>
    </row>
    <row r="51" spans="3:5" ht="14.45">
      <c r="C51" s="77"/>
      <c r="D51" s="77"/>
      <c r="E51" s="77"/>
    </row>
    <row r="52" spans="3:5" ht="14.45">
      <c r="C52" s="77"/>
      <c r="D52" s="77"/>
      <c r="E52" s="77"/>
    </row>
    <row r="53" spans="3:5" ht="14.45">
      <c r="C53" s="77"/>
      <c r="D53" s="77"/>
      <c r="E53" s="77"/>
    </row>
    <row r="54" spans="3:5" ht="14.45">
      <c r="C54" s="77"/>
      <c r="D54" s="77"/>
      <c r="E54" s="77"/>
    </row>
    <row r="55" spans="3:5" ht="14.45">
      <c r="C55" s="77"/>
      <c r="D55" s="77"/>
      <c r="E55" s="77"/>
    </row>
  </sheetData>
  <mergeCells count="20">
    <mergeCell ref="B2:I2"/>
    <mergeCell ref="B7:C7"/>
    <mergeCell ref="B8:C8"/>
    <mergeCell ref="B10:C10"/>
    <mergeCell ref="F13:G13"/>
    <mergeCell ref="H13:I13"/>
    <mergeCell ref="B11:C11"/>
    <mergeCell ref="B6:C6"/>
    <mergeCell ref="B9:C9"/>
    <mergeCell ref="C20:E20"/>
    <mergeCell ref="C22:E22"/>
    <mergeCell ref="C21:E21"/>
    <mergeCell ref="C24:E24"/>
    <mergeCell ref="B14:E14"/>
    <mergeCell ref="C23:E23"/>
    <mergeCell ref="C15:E15"/>
    <mergeCell ref="C16:E16"/>
    <mergeCell ref="C17:E17"/>
    <mergeCell ref="C18:E18"/>
    <mergeCell ref="C19:E19"/>
  </mergeCells>
  <conditionalFormatting sqref="G14">
    <cfRule type="dataBar" priority="1">
      <dataBar showValue="0">
        <cfvo type="num" val="0"/>
        <cfvo type="num" val="1"/>
        <color rgb="FF66868F"/>
      </dataBar>
      <extLst>
        <ext xmlns:x14="http://schemas.microsoft.com/office/spreadsheetml/2009/9/main" uri="{B025F937-C7B1-47D3-B67F-A62EFF666E3E}">
          <x14:id>{2D806179-E610-4EDE-B7D1-A7397E03F236}</x14:id>
        </ext>
      </extLst>
    </cfRule>
  </conditionalFormatting>
  <conditionalFormatting sqref="I14">
    <cfRule type="dataBar" priority="2">
      <dataBar showValue="0">
        <cfvo type="num" val="0"/>
        <cfvo type="num" val="1"/>
        <color rgb="FF66868F"/>
      </dataBar>
      <extLst>
        <ext xmlns:x14="http://schemas.microsoft.com/office/spreadsheetml/2009/9/main" uri="{B025F937-C7B1-47D3-B67F-A62EFF666E3E}">
          <x14:id>{C5238F52-7680-47EF-A82C-31CA0195EA82}</x14:id>
        </ext>
      </extLst>
    </cfRule>
  </conditionalFormatting>
  <conditionalFormatting sqref="I22:I26">
    <cfRule type="dataBar" priority="149">
      <dataBar showValue="0">
        <cfvo type="min"/>
        <cfvo type="max"/>
        <color rgb="FF29C8C1"/>
      </dataBar>
      <extLst>
        <ext xmlns:x14="http://schemas.microsoft.com/office/spreadsheetml/2009/9/main" uri="{B025F937-C7B1-47D3-B67F-A62EFF666E3E}">
          <x14:id>{60F8E950-2279-4905-8B2A-B2121C25BD3D}</x14:id>
        </ext>
      </extLst>
    </cfRule>
  </conditionalFormatting>
  <conditionalFormatting sqref="I15:I21">
    <cfRule type="dataBar" priority="150">
      <dataBar showValue="0">
        <cfvo type="min"/>
        <cfvo type="max"/>
        <color rgb="FF29C8C1"/>
      </dataBar>
      <extLst>
        <ext xmlns:x14="http://schemas.microsoft.com/office/spreadsheetml/2009/9/main" uri="{B025F937-C7B1-47D3-B67F-A62EFF666E3E}">
          <x14:id>{89B01B75-1344-4583-BFF4-5739EBBE6728}</x14:id>
        </ext>
      </extLst>
    </cfRule>
  </conditionalFormatting>
  <conditionalFormatting sqref="G15:G26">
    <cfRule type="dataBar" priority="151">
      <dataBar showValue="0">
        <cfvo type="min"/>
        <cfvo type="max"/>
        <color rgb="FF29C8C1"/>
      </dataBar>
      <extLst>
        <ext xmlns:x14="http://schemas.microsoft.com/office/spreadsheetml/2009/9/main" uri="{B025F937-C7B1-47D3-B67F-A62EFF666E3E}">
          <x14:id>{D74E3224-6F77-4D6D-8942-CE8F92EDDC11}</x14:id>
        </ext>
      </extLst>
    </cfRule>
  </conditionalFormatting>
  <dataValidations count="3">
    <dataValidation type="list" allowBlank="1" showInputMessage="1" showErrorMessage="1" sqref="D8" xr:uid="{51C6AECE-A74F-44FD-9C95-4F91E6A1BA2F}">
      <formula1>"Jurisdiction,Denmark,France,Germany,Sweden,Taiwan,The Netherlands,UK,United States"</formula1>
    </dataValidation>
    <dataValidation type="list" allowBlank="1" showInputMessage="1" showErrorMessage="1" sqref="D7" xr:uid="{E3B43D4D-0F4E-459E-A574-5B01FD949A4C}">
      <formula1>"Development, Construction, O&amp;M, Decommissioning, N/A"</formula1>
    </dataValidation>
    <dataValidation type="list" allowBlank="1" showInputMessage="1" showErrorMessage="1" sqref="D6" xr:uid="{253C4A0E-88DF-410B-85E3-C37CFC06924C}">
      <formula1>"management/ organisational, site, others, N/A"</formula1>
    </dataValidation>
  </dataValidations>
  <pageMargins left="0.7" right="0.7" top="0.75" bottom="0.75" header="0.3" footer="0.3"/>
  <pageSetup paperSize="9" scale="56" orientation="portrait" horizontalDpi="300" r:id="rId1"/>
  <headerFooter>
    <oddFooter>&amp;C_x000D_&amp;1#&amp;"Verdana"&amp;7&amp;K000000 Confidential</oddFooter>
  </headerFooter>
  <ignoredErrors>
    <ignoredError sqref="H14:H16 H17:H26"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9945" r:id="rId4" name="Button 9">
              <controlPr defaultSize="0" print="0" autoFill="0" autoPict="0" macro="[0]!ResetAllToNotAssessed">
                <anchor moveWithCells="1">
                  <from>
                    <xdr:col>0</xdr:col>
                    <xdr:colOff>228600</xdr:colOff>
                    <xdr:row>11</xdr:row>
                    <xdr:rowOff>88900</xdr:rowOff>
                  </from>
                  <to>
                    <xdr:col>3</xdr:col>
                    <xdr:colOff>1117600</xdr:colOff>
                    <xdr:row>12</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D806179-E610-4EDE-B7D1-A7397E03F236}">
            <x14:dataBar minLength="0" maxLength="100" gradient="0">
              <x14:cfvo type="num">
                <xm:f>0</xm:f>
              </x14:cfvo>
              <x14:cfvo type="num">
                <xm:f>1</xm:f>
              </x14:cfvo>
              <x14:negativeFillColor rgb="FFFF0000"/>
              <x14:axisColor rgb="FF000000"/>
            </x14:dataBar>
          </x14:cfRule>
          <xm:sqref>G14</xm:sqref>
        </x14:conditionalFormatting>
        <x14:conditionalFormatting xmlns:xm="http://schemas.microsoft.com/office/excel/2006/main">
          <x14:cfRule type="dataBar" id="{C5238F52-7680-47EF-A82C-31CA0195EA82}">
            <x14:dataBar minLength="0" maxLength="100" gradient="0">
              <x14:cfvo type="num">
                <xm:f>0</xm:f>
              </x14:cfvo>
              <x14:cfvo type="num">
                <xm:f>1</xm:f>
              </x14:cfvo>
              <x14:negativeFillColor rgb="FFFF0000"/>
              <x14:axisColor rgb="FF000000"/>
            </x14:dataBar>
          </x14:cfRule>
          <xm:sqref>I14</xm:sqref>
        </x14:conditionalFormatting>
        <x14:conditionalFormatting xmlns:xm="http://schemas.microsoft.com/office/excel/2006/main">
          <x14:cfRule type="dataBar" id="{60F8E950-2279-4905-8B2A-B2121C25BD3D}">
            <x14:dataBar minLength="0" maxLength="100" gradient="0">
              <x14:cfvo type="autoMin"/>
              <x14:cfvo type="autoMax"/>
              <x14:negativeFillColor rgb="FFFF0000"/>
              <x14:axisColor rgb="FF000000"/>
            </x14:dataBar>
          </x14:cfRule>
          <xm:sqref>I22:I26</xm:sqref>
        </x14:conditionalFormatting>
        <x14:conditionalFormatting xmlns:xm="http://schemas.microsoft.com/office/excel/2006/main">
          <x14:cfRule type="dataBar" id="{89B01B75-1344-4583-BFF4-5739EBBE6728}">
            <x14:dataBar minLength="0" maxLength="100" gradient="0">
              <x14:cfvo type="autoMin"/>
              <x14:cfvo type="autoMax"/>
              <x14:negativeFillColor rgb="FFFF0000"/>
              <x14:axisColor rgb="FF000000"/>
            </x14:dataBar>
          </x14:cfRule>
          <xm:sqref>I15:I21</xm:sqref>
        </x14:conditionalFormatting>
        <x14:conditionalFormatting xmlns:xm="http://schemas.microsoft.com/office/excel/2006/main">
          <x14:cfRule type="dataBar" id="{D74E3224-6F77-4D6D-8942-CE8F92EDDC11}">
            <x14:dataBar minLength="0" maxLength="100" gradient="0">
              <x14:cfvo type="autoMin"/>
              <x14:cfvo type="autoMax"/>
              <x14:negativeFillColor rgb="FFFF0000"/>
              <x14:axisColor rgb="FF000000"/>
            </x14:dataBar>
          </x14:cfRule>
          <xm:sqref>G15:G26</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5F204-B72C-440E-8770-070D54DCC8DD}">
  <sheetPr codeName="Sheet12">
    <tabColor rgb="FF00B0F0"/>
    <pageSetUpPr fitToPage="1"/>
  </sheetPr>
  <dimension ref="A1:G35"/>
  <sheetViews>
    <sheetView workbookViewId="0">
      <selection activeCell="D13" sqref="D13"/>
    </sheetView>
  </sheetViews>
  <sheetFormatPr defaultColWidth="9.140625" defaultRowHeight="14.45"/>
  <cols>
    <col min="1" max="1" width="7.140625" style="2" customWidth="1"/>
    <col min="2" max="2" width="61.85546875" style="5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47" t="s">
        <v>97</v>
      </c>
      <c r="B1" s="148"/>
      <c r="C1" s="149"/>
      <c r="D1" s="149"/>
      <c r="E1" s="16"/>
      <c r="F1" s="16"/>
      <c r="G1" s="17"/>
    </row>
    <row r="2" spans="1:7">
      <c r="A2" s="18" t="s">
        <v>98</v>
      </c>
      <c r="B2" s="19" t="s">
        <v>99</v>
      </c>
      <c r="C2" s="18" t="s">
        <v>100</v>
      </c>
      <c r="D2" s="18" t="s">
        <v>101</v>
      </c>
      <c r="E2" s="18" t="s">
        <v>102</v>
      </c>
      <c r="F2" s="18" t="s">
        <v>103</v>
      </c>
      <c r="G2" s="18" t="s">
        <v>104</v>
      </c>
    </row>
    <row r="3" spans="1:7">
      <c r="A3" s="20"/>
      <c r="B3" s="146" t="s">
        <v>105</v>
      </c>
      <c r="C3" s="146"/>
      <c r="D3" s="146"/>
      <c r="E3" s="146"/>
      <c r="F3" s="146"/>
      <c r="G3" s="146"/>
    </row>
    <row r="4" spans="1:7">
      <c r="A4" s="52">
        <v>1</v>
      </c>
      <c r="B4" s="51" t="s">
        <v>105</v>
      </c>
      <c r="C4" s="53"/>
      <c r="D4" s="54"/>
      <c r="E4" s="54"/>
      <c r="F4" s="54"/>
      <c r="G4" s="55"/>
    </row>
    <row r="5" spans="1:7" ht="21">
      <c r="A5" s="21"/>
      <c r="B5" s="22" t="s">
        <v>106</v>
      </c>
      <c r="C5" s="58" t="s">
        <v>107</v>
      </c>
      <c r="D5" s="24"/>
      <c r="E5" s="22"/>
      <c r="F5" s="22"/>
      <c r="G5" s="22"/>
    </row>
    <row r="6" spans="1:7" ht="73.5">
      <c r="A6" s="21"/>
      <c r="B6" s="23" t="s">
        <v>108</v>
      </c>
      <c r="C6" s="58" t="s">
        <v>107</v>
      </c>
      <c r="D6" s="24"/>
      <c r="E6" s="22"/>
      <c r="F6" s="22"/>
      <c r="G6" s="22"/>
    </row>
    <row r="7" spans="1:7">
      <c r="A7" s="20"/>
      <c r="B7" s="146" t="s">
        <v>88</v>
      </c>
      <c r="C7" s="146"/>
      <c r="D7" s="146"/>
      <c r="E7" s="146"/>
      <c r="F7" s="146"/>
      <c r="G7" s="146"/>
    </row>
    <row r="8" spans="1:7">
      <c r="A8" s="52">
        <v>2</v>
      </c>
      <c r="B8" s="51" t="s">
        <v>109</v>
      </c>
      <c r="C8" s="53"/>
      <c r="D8" s="54"/>
      <c r="E8" s="54"/>
      <c r="F8" s="54"/>
      <c r="G8" s="55"/>
    </row>
    <row r="9" spans="1:7" ht="21">
      <c r="A9" s="21"/>
      <c r="B9" s="23" t="s">
        <v>110</v>
      </c>
      <c r="C9" s="58" t="s">
        <v>107</v>
      </c>
      <c r="D9" s="24"/>
      <c r="E9" s="22"/>
      <c r="F9" s="22"/>
      <c r="G9" s="22"/>
    </row>
    <row r="10" spans="1:7" ht="52.5">
      <c r="A10" s="21"/>
      <c r="B10" s="23" t="s">
        <v>111</v>
      </c>
      <c r="C10" s="58" t="s">
        <v>107</v>
      </c>
      <c r="D10" s="24"/>
      <c r="E10" s="22"/>
      <c r="F10" s="22"/>
      <c r="G10" s="22"/>
    </row>
    <row r="11" spans="1:7" ht="21">
      <c r="A11" s="21"/>
      <c r="B11" s="23" t="s">
        <v>112</v>
      </c>
      <c r="C11" s="58" t="s">
        <v>107</v>
      </c>
      <c r="D11" s="24"/>
      <c r="E11" s="22"/>
      <c r="F11" s="22"/>
      <c r="G11" s="22"/>
    </row>
    <row r="12" spans="1:7" ht="21">
      <c r="A12" s="21"/>
      <c r="B12" s="23" t="s">
        <v>113</v>
      </c>
      <c r="C12" s="58" t="s">
        <v>107</v>
      </c>
      <c r="D12" s="24"/>
      <c r="E12" s="22"/>
      <c r="F12" s="22"/>
      <c r="G12" s="22"/>
    </row>
    <row r="13" spans="1:7" ht="21">
      <c r="A13" s="21"/>
      <c r="B13" s="23" t="s">
        <v>114</v>
      </c>
      <c r="C13" s="58" t="s">
        <v>107</v>
      </c>
      <c r="D13" s="24"/>
      <c r="E13" s="22"/>
      <c r="F13" s="22"/>
      <c r="G13" s="22"/>
    </row>
    <row r="14" spans="1:7" ht="21">
      <c r="A14" s="21"/>
      <c r="B14" s="23" t="s">
        <v>115</v>
      </c>
      <c r="C14" s="58" t="s">
        <v>107</v>
      </c>
      <c r="D14" s="24"/>
      <c r="E14" s="22"/>
      <c r="F14" s="22"/>
      <c r="G14" s="22"/>
    </row>
    <row r="15" spans="1:7" ht="21">
      <c r="A15" s="21"/>
      <c r="B15" s="23" t="s">
        <v>116</v>
      </c>
      <c r="C15" s="58" t="s">
        <v>107</v>
      </c>
      <c r="D15" s="24"/>
      <c r="E15" s="22"/>
      <c r="F15" s="22"/>
      <c r="G15" s="22"/>
    </row>
    <row r="16" spans="1:7" ht="21">
      <c r="A16" s="21"/>
      <c r="B16" s="23" t="s">
        <v>117</v>
      </c>
      <c r="C16" s="58" t="s">
        <v>107</v>
      </c>
      <c r="D16" s="24"/>
      <c r="E16" s="22"/>
      <c r="F16" s="22"/>
      <c r="G16" s="22"/>
    </row>
    <row r="17" spans="1:7" ht="21">
      <c r="A17" s="21"/>
      <c r="B17" s="23" t="s">
        <v>118</v>
      </c>
      <c r="C17" s="58" t="s">
        <v>107</v>
      </c>
      <c r="D17" s="24"/>
      <c r="E17" s="22"/>
      <c r="F17" s="22"/>
      <c r="G17" s="22"/>
    </row>
    <row r="18" spans="1:7">
      <c r="A18" s="52">
        <v>3</v>
      </c>
      <c r="B18" s="51" t="s">
        <v>119</v>
      </c>
      <c r="C18" s="53"/>
      <c r="D18" s="54"/>
      <c r="E18" s="54"/>
      <c r="F18" s="54"/>
      <c r="G18" s="55"/>
    </row>
    <row r="19" spans="1:7" ht="84">
      <c r="A19" s="21"/>
      <c r="B19" s="23" t="s">
        <v>120</v>
      </c>
      <c r="C19" s="58" t="s">
        <v>107</v>
      </c>
      <c r="D19" s="24"/>
      <c r="E19" s="22"/>
      <c r="F19" s="22"/>
      <c r="G19" s="22"/>
    </row>
    <row r="20" spans="1:7" ht="21">
      <c r="A20" s="21"/>
      <c r="B20" s="23" t="s">
        <v>121</v>
      </c>
      <c r="C20" s="58" t="s">
        <v>107</v>
      </c>
      <c r="D20" s="24"/>
      <c r="E20" s="22"/>
      <c r="F20" s="22"/>
      <c r="G20" s="22"/>
    </row>
    <row r="21" spans="1:7" ht="21">
      <c r="A21" s="21"/>
      <c r="B21" s="23" t="s">
        <v>122</v>
      </c>
      <c r="C21" s="58" t="s">
        <v>107</v>
      </c>
      <c r="D21" s="24"/>
      <c r="E21" s="22"/>
      <c r="F21" s="22"/>
      <c r="G21" s="22"/>
    </row>
    <row r="22" spans="1:7" ht="21">
      <c r="A22" s="21"/>
      <c r="B22" s="23" t="s">
        <v>123</v>
      </c>
      <c r="C22" s="58" t="s">
        <v>107</v>
      </c>
      <c r="D22" s="24"/>
      <c r="E22" s="22"/>
      <c r="F22" s="22"/>
      <c r="G22" s="22"/>
    </row>
    <row r="23" spans="1:7" ht="31.5">
      <c r="A23" s="21"/>
      <c r="B23" s="23" t="s">
        <v>124</v>
      </c>
      <c r="C23" s="58" t="s">
        <v>107</v>
      </c>
      <c r="D23" s="24"/>
      <c r="E23" s="22"/>
      <c r="F23" s="22"/>
      <c r="G23" s="22"/>
    </row>
    <row r="24" spans="1:7" ht="21">
      <c r="A24" s="21"/>
      <c r="B24" s="23" t="s">
        <v>125</v>
      </c>
      <c r="C24" s="58" t="s">
        <v>107</v>
      </c>
      <c r="D24" s="24"/>
      <c r="E24" s="22"/>
      <c r="F24" s="22"/>
      <c r="G24" s="22"/>
    </row>
    <row r="25" spans="1:7">
      <c r="A25" s="21"/>
      <c r="B25" s="23" t="s">
        <v>126</v>
      </c>
      <c r="C25" s="58" t="s">
        <v>107</v>
      </c>
      <c r="D25" s="24"/>
      <c r="E25" s="22"/>
      <c r="F25" s="22"/>
      <c r="G25" s="22"/>
    </row>
    <row r="26" spans="1:7" ht="63">
      <c r="A26" s="21"/>
      <c r="B26" s="23" t="s">
        <v>127</v>
      </c>
      <c r="C26" s="58" t="s">
        <v>107</v>
      </c>
      <c r="D26" s="24"/>
      <c r="E26" s="22"/>
      <c r="F26" s="22"/>
      <c r="G26" s="22"/>
    </row>
    <row r="27" spans="1:7" ht="52.5">
      <c r="A27" s="21"/>
      <c r="B27" s="23" t="s">
        <v>128</v>
      </c>
      <c r="C27" s="58" t="s">
        <v>107</v>
      </c>
      <c r="D27" s="24"/>
      <c r="E27" s="22"/>
      <c r="F27" s="22"/>
      <c r="G27" s="22"/>
    </row>
    <row r="28" spans="1:7" ht="84">
      <c r="A28" s="21"/>
      <c r="B28" s="23" t="s">
        <v>129</v>
      </c>
      <c r="C28" s="58" t="s">
        <v>107</v>
      </c>
      <c r="D28" s="24"/>
      <c r="E28" s="22"/>
      <c r="F28" s="22"/>
      <c r="G28" s="22"/>
    </row>
    <row r="29" spans="1:7" ht="21">
      <c r="A29" s="21"/>
      <c r="B29" s="23" t="s">
        <v>130</v>
      </c>
      <c r="C29" s="58" t="s">
        <v>107</v>
      </c>
      <c r="D29" s="24"/>
      <c r="E29" s="22"/>
      <c r="F29" s="22"/>
      <c r="G29" s="22"/>
    </row>
    <row r="30" spans="1:7" ht="31.5">
      <c r="A30" s="21"/>
      <c r="B30" s="23" t="s">
        <v>131</v>
      </c>
      <c r="C30" s="58" t="s">
        <v>107</v>
      </c>
      <c r="D30" s="24"/>
      <c r="E30" s="22"/>
      <c r="F30" s="22"/>
      <c r="G30" s="22"/>
    </row>
    <row r="31" spans="1:7" ht="21">
      <c r="A31" s="21"/>
      <c r="B31" s="23" t="s">
        <v>132</v>
      </c>
      <c r="C31" s="58" t="s">
        <v>107</v>
      </c>
      <c r="D31" s="24"/>
      <c r="E31" s="22"/>
      <c r="F31" s="22"/>
      <c r="G31" s="22"/>
    </row>
    <row r="32" spans="1:7">
      <c r="A32" s="52">
        <v>4</v>
      </c>
      <c r="B32" s="51" t="s">
        <v>133</v>
      </c>
      <c r="C32" s="53"/>
      <c r="D32" s="54"/>
      <c r="E32" s="54"/>
      <c r="F32" s="54"/>
      <c r="G32" s="55"/>
    </row>
    <row r="33" spans="1:7" ht="21">
      <c r="A33" s="21"/>
      <c r="B33" s="23" t="s">
        <v>134</v>
      </c>
      <c r="C33" s="58" t="s">
        <v>107</v>
      </c>
      <c r="D33" s="24"/>
      <c r="E33" s="22"/>
      <c r="F33" s="22"/>
      <c r="G33" s="22"/>
    </row>
    <row r="34" spans="1:7" ht="31.5">
      <c r="A34" s="21"/>
      <c r="B34" s="23" t="s">
        <v>135</v>
      </c>
      <c r="C34" s="58" t="s">
        <v>107</v>
      </c>
      <c r="D34" s="24"/>
      <c r="E34" s="22"/>
      <c r="F34" s="22"/>
      <c r="G34" s="22"/>
    </row>
    <row r="35" spans="1:7" ht="21">
      <c r="A35" s="21"/>
      <c r="B35" s="23" t="s">
        <v>136</v>
      </c>
      <c r="C35" s="58" t="s">
        <v>107</v>
      </c>
      <c r="D35" s="24"/>
      <c r="E35" s="22"/>
      <c r="F35" s="22"/>
      <c r="G35" s="22"/>
    </row>
  </sheetData>
  <mergeCells count="3">
    <mergeCell ref="B3:G3"/>
    <mergeCell ref="B7:G7"/>
    <mergeCell ref="A1:D1"/>
  </mergeCells>
  <conditionalFormatting sqref="C5:C6 C9:C17 C19:C31 C33:C35">
    <cfRule type="expression" dxfId="27" priority="13">
      <formula>IF(C5="Partial",1,0)</formula>
    </cfRule>
    <cfRule type="expression" dxfId="26" priority="14">
      <formula>IF(C5="No",1,0)</formula>
    </cfRule>
    <cfRule type="expression" dxfId="25" priority="15">
      <formula>IF(C5="Not Assessed",1,0)</formula>
    </cfRule>
    <cfRule type="expression" dxfId="24" priority="16">
      <formula>IF(C5="Yes",1,0)</formula>
    </cfRule>
  </conditionalFormatting>
  <dataValidations count="1">
    <dataValidation type="list" showInputMessage="1" showErrorMessage="1" sqref="C5:C6 C9:C17 C19:C31 C33:C35" xr:uid="{E1EDF8EE-5C5B-4249-BCA8-3DDB6563FF1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63F36-6D02-4810-892F-A8109DB65B9D}">
  <sheetPr codeName="Sheet13">
    <tabColor rgb="FF00B0F0"/>
    <pageSetUpPr fitToPage="1"/>
  </sheetPr>
  <dimension ref="A1:G22"/>
  <sheetViews>
    <sheetView workbookViewId="0">
      <selection activeCell="D5" sqref="D5"/>
    </sheetView>
  </sheetViews>
  <sheetFormatPr defaultColWidth="9.140625" defaultRowHeight="14.45"/>
  <cols>
    <col min="1" max="1" width="7.140625" style="2" customWidth="1"/>
    <col min="2" max="2" width="61.85546875" style="5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47" t="s">
        <v>97</v>
      </c>
      <c r="B1" s="148"/>
      <c r="C1" s="149"/>
      <c r="D1" s="149"/>
      <c r="E1" s="16"/>
      <c r="F1" s="16"/>
      <c r="G1" s="17"/>
    </row>
    <row r="2" spans="1:7">
      <c r="A2" s="18" t="s">
        <v>98</v>
      </c>
      <c r="B2" s="19" t="s">
        <v>99</v>
      </c>
      <c r="C2" s="18" t="s">
        <v>100</v>
      </c>
      <c r="D2" s="18" t="s">
        <v>101</v>
      </c>
      <c r="E2" s="18" t="s">
        <v>102</v>
      </c>
      <c r="F2" s="18" t="s">
        <v>103</v>
      </c>
      <c r="G2" s="18" t="s">
        <v>104</v>
      </c>
    </row>
    <row r="3" spans="1:7">
      <c r="A3" s="20"/>
      <c r="B3" s="146" t="s">
        <v>92</v>
      </c>
      <c r="C3" s="146"/>
      <c r="D3" s="146"/>
      <c r="E3" s="146"/>
      <c r="F3" s="146"/>
      <c r="G3" s="146"/>
    </row>
    <row r="4" spans="1:7">
      <c r="A4" s="52">
        <v>5</v>
      </c>
      <c r="B4" s="51" t="s">
        <v>93</v>
      </c>
      <c r="C4" s="53"/>
      <c r="D4" s="54"/>
      <c r="E4" s="54"/>
      <c r="F4" s="54"/>
      <c r="G4" s="55"/>
    </row>
    <row r="5" spans="1:7" ht="73.5">
      <c r="A5" s="21"/>
      <c r="B5" s="23" t="s">
        <v>137</v>
      </c>
      <c r="C5" s="58" t="s">
        <v>107</v>
      </c>
      <c r="D5" s="24"/>
      <c r="E5" s="22"/>
      <c r="F5" s="22"/>
      <c r="G5" s="22"/>
    </row>
    <row r="6" spans="1:7" ht="21">
      <c r="A6" s="21"/>
      <c r="B6" s="23" t="s">
        <v>138</v>
      </c>
      <c r="C6" s="58" t="s">
        <v>107</v>
      </c>
      <c r="D6" s="24"/>
      <c r="E6" s="22"/>
      <c r="F6" s="22"/>
      <c r="G6" s="22"/>
    </row>
    <row r="7" spans="1:7">
      <c r="A7" s="52">
        <v>6</v>
      </c>
      <c r="B7" s="51" t="s">
        <v>94</v>
      </c>
      <c r="C7" s="53"/>
      <c r="D7" s="54"/>
      <c r="E7" s="54"/>
      <c r="F7" s="54"/>
      <c r="G7" s="55"/>
    </row>
    <row r="8" spans="1:7" ht="21">
      <c r="A8" s="21"/>
      <c r="B8" s="23" t="s">
        <v>139</v>
      </c>
      <c r="C8" s="58" t="s">
        <v>107</v>
      </c>
      <c r="D8" s="24"/>
      <c r="E8" s="22"/>
      <c r="F8" s="22"/>
      <c r="G8" s="22"/>
    </row>
    <row r="9" spans="1:7" ht="21">
      <c r="A9" s="21"/>
      <c r="B9" s="23" t="s">
        <v>140</v>
      </c>
      <c r="C9" s="58" t="s">
        <v>107</v>
      </c>
      <c r="D9" s="24"/>
      <c r="E9" s="22"/>
      <c r="F9" s="22"/>
      <c r="G9" s="22"/>
    </row>
    <row r="10" spans="1:7" ht="21">
      <c r="A10" s="21"/>
      <c r="B10" s="23" t="s">
        <v>141</v>
      </c>
      <c r="C10" s="58" t="s">
        <v>107</v>
      </c>
      <c r="D10" s="24"/>
      <c r="E10" s="22"/>
      <c r="F10" s="22"/>
      <c r="G10" s="22"/>
    </row>
    <row r="11" spans="1:7">
      <c r="A11" s="52">
        <v>7</v>
      </c>
      <c r="B11" s="51" t="s">
        <v>95</v>
      </c>
      <c r="C11" s="53"/>
      <c r="D11" s="54"/>
      <c r="E11" s="54"/>
      <c r="F11" s="54"/>
      <c r="G11" s="55"/>
    </row>
    <row r="12" spans="1:7" ht="21">
      <c r="A12" s="21"/>
      <c r="B12" s="23" t="s">
        <v>142</v>
      </c>
      <c r="C12" s="58" t="s">
        <v>107</v>
      </c>
      <c r="D12" s="24"/>
      <c r="E12" s="22"/>
      <c r="F12" s="22"/>
      <c r="G12" s="22"/>
    </row>
    <row r="13" spans="1:7" ht="21">
      <c r="A13" s="21"/>
      <c r="B13" s="23" t="s">
        <v>143</v>
      </c>
      <c r="C13" s="58" t="s">
        <v>107</v>
      </c>
      <c r="D13" s="24"/>
      <c r="E13" s="22"/>
      <c r="F13" s="22"/>
      <c r="G13" s="22"/>
    </row>
    <row r="14" spans="1:7" ht="31.5">
      <c r="A14" s="21"/>
      <c r="B14" s="23" t="s">
        <v>144</v>
      </c>
      <c r="C14" s="58" t="s">
        <v>107</v>
      </c>
      <c r="D14" s="24"/>
      <c r="E14" s="22"/>
      <c r="F14" s="22"/>
      <c r="G14" s="22"/>
    </row>
    <row r="15" spans="1:7">
      <c r="A15" s="52">
        <v>8</v>
      </c>
      <c r="B15" s="51" t="s">
        <v>145</v>
      </c>
      <c r="C15" s="53"/>
      <c r="D15" s="54"/>
      <c r="E15" s="54"/>
      <c r="F15" s="54"/>
      <c r="G15" s="55"/>
    </row>
    <row r="16" spans="1:7" ht="21">
      <c r="A16" s="21"/>
      <c r="B16" s="23" t="s">
        <v>146</v>
      </c>
      <c r="C16" s="58" t="s">
        <v>107</v>
      </c>
      <c r="D16" s="24"/>
      <c r="E16" s="22"/>
      <c r="F16" s="22"/>
      <c r="G16" s="22"/>
    </row>
    <row r="17" spans="1:7" ht="73.5">
      <c r="A17" s="21"/>
      <c r="B17" s="23" t="s">
        <v>147</v>
      </c>
      <c r="C17" s="58" t="s">
        <v>107</v>
      </c>
      <c r="D17" s="24"/>
      <c r="E17" s="22"/>
      <c r="F17" s="22"/>
      <c r="G17" s="22"/>
    </row>
    <row r="18" spans="1:7" ht="21">
      <c r="A18" s="21"/>
      <c r="B18" s="23" t="s">
        <v>148</v>
      </c>
      <c r="C18" s="58" t="s">
        <v>107</v>
      </c>
      <c r="D18" s="24"/>
      <c r="E18" s="22"/>
      <c r="F18" s="22"/>
      <c r="G18" s="22"/>
    </row>
    <row r="19" spans="1:7" ht="21">
      <c r="A19" s="21"/>
      <c r="B19" s="23" t="s">
        <v>149</v>
      </c>
      <c r="C19" s="58" t="s">
        <v>107</v>
      </c>
      <c r="D19" s="24"/>
      <c r="E19" s="22"/>
      <c r="F19" s="22"/>
      <c r="G19" s="22"/>
    </row>
    <row r="20" spans="1:7">
      <c r="A20" s="21"/>
      <c r="B20" s="23" t="s">
        <v>150</v>
      </c>
      <c r="C20" s="58" t="s">
        <v>107</v>
      </c>
      <c r="D20" s="24"/>
      <c r="E20" s="22"/>
      <c r="F20" s="22"/>
      <c r="G20" s="22"/>
    </row>
    <row r="21" spans="1:7">
      <c r="A21" s="52">
        <v>9</v>
      </c>
      <c r="B21" s="51" t="s">
        <v>91</v>
      </c>
      <c r="C21" s="53"/>
      <c r="D21" s="54"/>
      <c r="E21" s="54"/>
      <c r="F21" s="54"/>
      <c r="G21" s="55"/>
    </row>
    <row r="22" spans="1:7" ht="21">
      <c r="A22" s="21"/>
      <c r="B22" s="23" t="s">
        <v>151</v>
      </c>
      <c r="C22" s="58" t="s">
        <v>107</v>
      </c>
      <c r="D22" s="24"/>
      <c r="E22" s="22"/>
      <c r="F22" s="22"/>
      <c r="G22" s="22"/>
    </row>
  </sheetData>
  <mergeCells count="2">
    <mergeCell ref="B3:G3"/>
    <mergeCell ref="A1:D1"/>
  </mergeCells>
  <conditionalFormatting sqref="C5:C6">
    <cfRule type="expression" dxfId="23" priority="17">
      <formula>IF(C5="Partial",1,0)</formula>
    </cfRule>
    <cfRule type="expression" dxfId="22" priority="18">
      <formula>IF(C5="No",1,0)</formula>
    </cfRule>
    <cfRule type="expression" dxfId="21" priority="19">
      <formula>IF(C5="Not Assessed",1,0)</formula>
    </cfRule>
    <cfRule type="expression" dxfId="20" priority="20">
      <formula>IF(C5="Yes",1,0)</formula>
    </cfRule>
  </conditionalFormatting>
  <conditionalFormatting sqref="C8:C10">
    <cfRule type="expression" dxfId="19" priority="13">
      <formula>IF(C8="Partial",1,0)</formula>
    </cfRule>
    <cfRule type="expression" dxfId="18" priority="14">
      <formula>IF(C8="No",1,0)</formula>
    </cfRule>
    <cfRule type="expression" dxfId="17" priority="15">
      <formula>IF(C8="Not Assessed",1,0)</formula>
    </cfRule>
    <cfRule type="expression" dxfId="16" priority="16">
      <formula>IF(C8="Yes",1,0)</formula>
    </cfRule>
  </conditionalFormatting>
  <conditionalFormatting sqref="C12:C14">
    <cfRule type="expression" dxfId="15" priority="9">
      <formula>IF(C12="Partial",1,0)</formula>
    </cfRule>
    <cfRule type="expression" dxfId="14" priority="10">
      <formula>IF(C12="No",1,0)</formula>
    </cfRule>
    <cfRule type="expression" dxfId="13" priority="11">
      <formula>IF(C12="Not Assessed",1,0)</formula>
    </cfRule>
    <cfRule type="expression" dxfId="12" priority="12">
      <formula>IF(C12="Yes",1,0)</formula>
    </cfRule>
  </conditionalFormatting>
  <conditionalFormatting sqref="C16:C20">
    <cfRule type="expression" dxfId="11" priority="5">
      <formula>IF(C16="Partial",1,0)</formula>
    </cfRule>
    <cfRule type="expression" dxfId="10" priority="6">
      <formula>IF(C16="No",1,0)</formula>
    </cfRule>
    <cfRule type="expression" dxfId="9" priority="7">
      <formula>IF(C16="Not Assessed",1,0)</formula>
    </cfRule>
    <cfRule type="expression" dxfId="8" priority="8">
      <formula>IF(C16="Yes",1,0)</formula>
    </cfRule>
  </conditionalFormatting>
  <conditionalFormatting sqref="C22">
    <cfRule type="expression" dxfId="7" priority="1">
      <formula>IF(C22="Partial",1,0)</formula>
    </cfRule>
    <cfRule type="expression" dxfId="6" priority="2">
      <formula>IF(C22="No",1,0)</formula>
    </cfRule>
    <cfRule type="expression" dxfId="5" priority="3">
      <formula>IF(C22="Not Assessed",1,0)</formula>
    </cfRule>
    <cfRule type="expression" dxfId="4" priority="4">
      <formula>IF(C22="Yes",1,0)</formula>
    </cfRule>
  </conditionalFormatting>
  <dataValidations count="1">
    <dataValidation type="list" showInputMessage="1" showErrorMessage="1" sqref="C5:C6 C16:C20 C12:C14 C8:C10 C22" xr:uid="{BB97B6BD-F12F-48BF-B59D-B7AE9FEDA5B5}">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5045B-B050-42BE-8B43-E91C2194BFB7}">
  <sheetPr codeName="Sheet1">
    <tabColor theme="0" tint="-0.499984740745262"/>
  </sheetPr>
  <dimension ref="B2:G14"/>
  <sheetViews>
    <sheetView workbookViewId="0">
      <selection activeCell="B2" sqref="B2:G2"/>
    </sheetView>
  </sheetViews>
  <sheetFormatPr defaultRowHeight="14.45"/>
  <cols>
    <col min="1" max="1" width="1.5703125" customWidth="1"/>
    <col min="5" max="5" width="88.28515625" customWidth="1"/>
    <col min="6" max="6" width="25.5703125" bestFit="1" customWidth="1"/>
    <col min="7" max="7" width="19" bestFit="1" customWidth="1"/>
  </cols>
  <sheetData>
    <row r="2" spans="2:7" ht="33.950000000000003" customHeight="1">
      <c r="B2" s="150" t="s">
        <v>86</v>
      </c>
      <c r="C2" s="150"/>
      <c r="D2" s="150"/>
      <c r="E2" s="150"/>
      <c r="F2" s="78">
        <f>AVERAGE(F3,F5,F9)</f>
        <v>0</v>
      </c>
      <c r="G2" s="78">
        <f>AVERAGE(G3,G5,G9)</f>
        <v>0</v>
      </c>
    </row>
    <row r="3" spans="2:7" ht="15" customHeight="1">
      <c r="B3" s="67"/>
      <c r="C3" s="151" t="s">
        <v>87</v>
      </c>
      <c r="D3" s="152"/>
      <c r="E3" s="153"/>
      <c r="F3" s="68">
        <f>AVERAGE(F5:F7)</f>
        <v>0</v>
      </c>
      <c r="G3" s="68">
        <f>AVERAGE(G5:G7)</f>
        <v>0</v>
      </c>
    </row>
    <row r="4" spans="2:7">
      <c r="B4" s="57">
        <v>1</v>
      </c>
      <c r="C4" s="154" t="s">
        <v>87</v>
      </c>
      <c r="D4" s="155"/>
      <c r="E4" s="156"/>
      <c r="F4" s="70">
        <f>(
  SUM(
    COUNTIF('Part A - Site management'!C5:C6, "&lt;&gt;Not Assessed")
  )
  /
  SUM(
    COUNTA('Part A - Site management'!C5:C6)
  )
  +
  SUM(
    COUNTIF('Part A - Site management'!C5:C6, "&lt;&gt;Not Assessed")
  )
  /
  SUM(
    COUNTA('Part A - Site management'!C5:C6)
  )
)/2</f>
        <v>0</v>
      </c>
      <c r="G4" s="70">
        <f>(
   (COUNTIF('Part A - Site management'!C5:C6, "Yes")*1 + COUNTIF('Part A - Site management'!C5:C6, "Partial")*0.5)
)
/
(
   COUNTA('Part A - Site management'!C5:C6)
)</f>
        <v>0</v>
      </c>
    </row>
    <row r="5" spans="2:7" ht="15" customHeight="1">
      <c r="B5" s="67"/>
      <c r="C5" s="151" t="s">
        <v>88</v>
      </c>
      <c r="D5" s="152"/>
      <c r="E5" s="153"/>
      <c r="F5" s="68">
        <f>AVERAGE(F7:F8)</f>
        <v>0</v>
      </c>
      <c r="G5" s="68">
        <f>AVERAGE(G7:G8)</f>
        <v>0</v>
      </c>
    </row>
    <row r="6" spans="2:7" ht="15" customHeight="1">
      <c r="B6" s="28">
        <v>2</v>
      </c>
      <c r="C6" s="154" t="s">
        <v>89</v>
      </c>
      <c r="D6" s="155"/>
      <c r="E6" s="156"/>
      <c r="F6" s="69">
        <f>(
  SUM(
    COUNTIF('Part A - Site management'!C9:C17,   "&lt;&gt;Not Assessed"),
  )
  /
  SUM(
    COUNTA('Part A - Site management'!C9:C17)
  )
  +
  SUM(
    COUNTIF('Part A - Site management'!C9:C17,   "&lt;&gt;Not Assessed")
  )
  /
  SUM(
    COUNTA('Part A - Site management'!C9:C17)
  )
)/2</f>
        <v>0</v>
      </c>
      <c r="G6" s="70">
        <f>(
   (COUNTIF('Part A - Site management'!C9:C17, "Yes")*1 + COUNTIF('Part A - Site management'!C9:C17, "Partial")*0.5)
)
/
(
   COUNTA('Part A - Site management'!C9:C17)
)</f>
        <v>0</v>
      </c>
    </row>
    <row r="7" spans="2:7">
      <c r="B7" s="28">
        <v>3</v>
      </c>
      <c r="C7" s="154" t="s">
        <v>90</v>
      </c>
      <c r="D7" s="155"/>
      <c r="E7" s="156"/>
      <c r="F7" s="69">
        <f>(
  SUM(
    COUNTIF('Part A - Site management'!C19:C31, "&lt;&gt;Not Assessed")
  )
  /
  SUM(
    COUNTA('Part A - Site management'!C19:C31)
  )
  +
  SUM(
    COUNTIF('Part A - Site management'!C19:C31, "&lt;&gt;Not Assessed")
  )
  /
  SUM(
    COUNTA('Part A - Site management'!C19:C31)
  )
)/2</f>
        <v>0</v>
      </c>
      <c r="G7" s="70">
        <f>(
   (COUNTIF('Part A - Site management'!C19:C31, "Yes")*1 + COUNTIF('Part A - Site management'!C19:C31, "Partial")*0.5)
)
/
(
   COUNTA('Part A - Site management'!C19:C31)
)</f>
        <v>0</v>
      </c>
    </row>
    <row r="8" spans="2:7">
      <c r="B8" s="28">
        <v>4</v>
      </c>
      <c r="C8" s="154" t="s">
        <v>91</v>
      </c>
      <c r="D8" s="155"/>
      <c r="E8" s="156"/>
      <c r="F8" s="70">
        <f>(
  SUM(
    COUNTIF('Part A - Site management'!C33:C35, "&lt;&gt;Not Assessed")
  )
  /
  SUM(
    COUNTA('Part A - Site management'!C33:C35)
  )
  +
  SUM(
    COUNTIF('Part A - Site management'!C33:C35, "&lt;&gt;Not Assessed")
  )
  /
  SUM(
    COUNTA('Part A - Site management'!C33:C35)
  )
)/2</f>
        <v>0</v>
      </c>
      <c r="G8" s="69">
        <f>(
   (COUNTIF('Part A - Site management'!C33:C35, "Yes")*1 + COUNTIF('Part A - Site management'!C33:C35, "Partial")*0.5)
)
/
(
   COUNTA('Part A - Site management'!C33:C35)
)</f>
        <v>0</v>
      </c>
    </row>
    <row r="9" spans="2:7">
      <c r="B9" s="67"/>
      <c r="C9" s="157" t="s">
        <v>92</v>
      </c>
      <c r="D9" s="157"/>
      <c r="E9" s="157"/>
      <c r="F9" s="68">
        <f>AVERAGE(F10:F14)</f>
        <v>0</v>
      </c>
      <c r="G9" s="68">
        <f>AVERAGE(G10:G14)</f>
        <v>0</v>
      </c>
    </row>
    <row r="10" spans="2:7">
      <c r="B10" s="28">
        <v>5</v>
      </c>
      <c r="C10" s="154" t="s">
        <v>93</v>
      </c>
      <c r="D10" s="155"/>
      <c r="E10" s="156"/>
      <c r="F10" s="70">
        <f>(
  SUM(
    COUNTIF('Part B - Vessel management'!C5:C6, "&lt;&gt;Not Assessed")
  )
  /
  SUM(
    COUNTA('Part B - Vessel management'!C5:C6)
  )
  +
  SUM(
    COUNTIF('Part B - Vessel management'!C5:C6, "&lt;&gt;Not Assessed")
  )
  /
  SUM(
    COUNTA('Part B - Vessel management'!C5:C6)
  )
)/2</f>
        <v>0</v>
      </c>
      <c r="G10" s="70">
        <f>(
   (COUNTIF('Part B - Vessel management'!C5:C6, "Yes")*1 + COUNTIF('Part B - Vessel management'!C5:C6, "Partial")*0.5)
)
/
(
   COUNTA('Part B - Vessel management'!C5:C6)
)</f>
        <v>0</v>
      </c>
    </row>
    <row r="11" spans="2:7">
      <c r="B11" s="28">
        <v>6</v>
      </c>
      <c r="C11" s="154" t="s">
        <v>94</v>
      </c>
      <c r="D11" s="155"/>
      <c r="E11" s="156"/>
      <c r="F11" s="70">
        <f>(
  SUM(
    COUNTIF('Part B - Vessel management'!C8:C10, "&lt;&gt;Not Assessed")
  )
  /
  SUM(
    COUNTA('Part B - Vessel management'!C8:C10)
  )
  +
  SUM(
    COUNTIF('Part B - Vessel management'!C8:C10, "&lt;&gt;Not Assessed")
  )
  /
  SUM(
    COUNTA('Part B - Vessel management'!C8:C10)
  )
)/2</f>
        <v>0</v>
      </c>
      <c r="G11" s="70">
        <f>(
   (COUNTIF('Part B - Vessel management'!C8:C10, "Yes")*1 + COUNTIF('Part B - Vessel management'!C8:C10, "Partial")*0.5)
)
/
(
   COUNTA('Part B - Vessel management'!C8:C10)
)</f>
        <v>0</v>
      </c>
    </row>
    <row r="12" spans="2:7">
      <c r="B12" s="28">
        <v>7</v>
      </c>
      <c r="C12" s="154" t="s">
        <v>95</v>
      </c>
      <c r="D12" s="155"/>
      <c r="E12" s="156"/>
      <c r="F12" s="70">
        <f>(
  SUM(
    COUNTIF('Part B - Vessel management'!C12:C14, "&lt;&gt;Not Assessed")
  )
  /
  SUM(
    COUNTA('Part B - Vessel management'!C12:C14)
  )
  +
  SUM(
    COUNTIF('Part B - Vessel management'!C12:C14, "&lt;&gt;Not Assessed")
  )
  /
  SUM(
    COUNTA('Part B - Vessel management'!C12:C14)
  )
)/2</f>
        <v>0</v>
      </c>
      <c r="G12" s="70">
        <f>(
   (COUNTIF('Part B - Vessel management'!C12:C14, "Yes")*1 + COUNTIF('Part B - Vessel management'!C12:C14, "Partial")*0.5)
)
/
(
   COUNTA('Part B - Vessel management'!C12:C14)
)</f>
        <v>0</v>
      </c>
    </row>
    <row r="13" spans="2:7">
      <c r="B13" s="28">
        <v>8</v>
      </c>
      <c r="C13" s="56" t="s">
        <v>96</v>
      </c>
      <c r="D13" s="72"/>
      <c r="E13" s="73"/>
      <c r="F13" s="70">
        <f>(
  SUM(
    COUNTIF('Part B - Vessel management'!C16:C20, "&lt;&gt;Not Assessed")
  )
  /
  SUM(
    COUNTA('Part B - Vessel management'!C16:C20)
  )
  +
  SUM(
    COUNTIF('Part B - Vessel management'!C16:C20, "&lt;&gt;Not Assessed")
  )
  /
  SUM(
    COUNTA('Part B - Vessel management'!C16:C20)
  )
)/2</f>
        <v>0</v>
      </c>
      <c r="G13" s="70">
        <f>(
   (COUNTIF('Part B - Vessel management'!C16:C20, "Yes")*1 + COUNTIF('Part B - Vessel management'!C16:C20, "Partial")*0.5)
)
/
(
   COUNTA('Part B - Vessel management'!C16:C20)
)</f>
        <v>0</v>
      </c>
    </row>
    <row r="14" spans="2:7">
      <c r="B14" s="28">
        <v>9</v>
      </c>
      <c r="C14" s="56" t="s">
        <v>91</v>
      </c>
      <c r="D14" s="72"/>
      <c r="E14" s="73"/>
      <c r="F14" s="70">
        <f>(
  SUM(
    COUNTIF('Part B - Vessel management'!C22, "&lt;&gt;Not Assessed")
  )
  /
  SUM(
    COUNTA('Part B - Vessel management'!C22)
  )
  +
  SUM(
    COUNTIF('Part B - Vessel management'!C22, "&lt;&gt;Not Assessed")
  )
  /
  SUM(
    COUNTA('Part B - Vessel management'!C22)
  )
)/2</f>
        <v>0</v>
      </c>
      <c r="G14" s="70">
        <f>(
   (COUNTIF('Part B - Vessel management'!C22, "Yes")*1 + COUNTIF('Part B - Vessel management'!C22, "Partial")*0.5)
)
/
(
   COUNTA('Part B - Vessel management'!C22)
)</f>
        <v>0</v>
      </c>
    </row>
  </sheetData>
  <mergeCells count="11">
    <mergeCell ref="B2:E2"/>
    <mergeCell ref="C3:E3"/>
    <mergeCell ref="C12:E12"/>
    <mergeCell ref="C5:E5"/>
    <mergeCell ref="C7:E7"/>
    <mergeCell ref="C8:E8"/>
    <mergeCell ref="C9:E9"/>
    <mergeCell ref="C10:E10"/>
    <mergeCell ref="C11:E11"/>
    <mergeCell ref="C6:E6"/>
    <mergeCell ref="C4:E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B980D-C404-481F-835C-CDC91A4C8451}">
  <sheetPr codeName="Sheet10">
    <tabColor theme="0" tint="-0.499984740745262"/>
  </sheetPr>
  <dimension ref="B2:F8"/>
  <sheetViews>
    <sheetView workbookViewId="0">
      <selection activeCell="E7" sqref="E7"/>
    </sheetView>
  </sheetViews>
  <sheetFormatPr defaultRowHeight="14.45"/>
  <cols>
    <col min="2" max="2" width="38.140625" bestFit="1" customWidth="1"/>
    <col min="3" max="3" width="38.140625" customWidth="1"/>
    <col min="4" max="4" width="12.28515625" customWidth="1"/>
    <col min="5" max="5" width="18" bestFit="1" customWidth="1"/>
    <col min="6" max="6" width="22.85546875" bestFit="1" customWidth="1"/>
  </cols>
  <sheetData>
    <row r="2" spans="2:6">
      <c r="B2" s="48" t="s">
        <v>152</v>
      </c>
      <c r="C2" s="48" t="s">
        <v>153</v>
      </c>
      <c r="D2" s="48" t="s">
        <v>154</v>
      </c>
      <c r="E2" s="48" t="s">
        <v>155</v>
      </c>
      <c r="F2" s="48" t="s">
        <v>156</v>
      </c>
    </row>
    <row r="3" spans="2:6">
      <c r="B3" t="str">
        <f>Scoring!C4</f>
        <v>Business Process</v>
      </c>
      <c r="C3" s="41">
        <f>Scoring!F4</f>
        <v>0</v>
      </c>
      <c r="D3" s="41">
        <f>Scoring!G4</f>
        <v>0</v>
      </c>
      <c r="E3">
        <v>1</v>
      </c>
      <c r="F3">
        <f>E3/SUM(E$3:E$5)</f>
        <v>0.33333333333333331</v>
      </c>
    </row>
    <row r="4" spans="2:6">
      <c r="B4" t="str">
        <f>Scoring!C5</f>
        <v>PART A: Site management</v>
      </c>
      <c r="C4" s="41">
        <f>Scoring!F5</f>
        <v>0</v>
      </c>
      <c r="D4" s="41">
        <f>Scoring!G5</f>
        <v>0</v>
      </c>
      <c r="E4">
        <v>1</v>
      </c>
      <c r="F4">
        <f>E4/SUM(E$3:E$5)</f>
        <v>0.33333333333333331</v>
      </c>
    </row>
    <row r="5" spans="2:6" ht="15" thickBot="1">
      <c r="B5" t="str">
        <f>Scoring!C9</f>
        <v>PART B: Vessel management</v>
      </c>
      <c r="C5" s="41">
        <f>Scoring!F9</f>
        <v>0</v>
      </c>
      <c r="D5" s="41">
        <f>Scoring!G9</f>
        <v>0</v>
      </c>
      <c r="E5">
        <v>1</v>
      </c>
      <c r="F5">
        <f>E5/SUM(E$3:E$5)</f>
        <v>0.33333333333333331</v>
      </c>
    </row>
    <row r="6" spans="2:6" ht="15" thickBot="1">
      <c r="B6" s="42" t="s">
        <v>157</v>
      </c>
      <c r="C6" s="43">
        <f>AVERAGE(C3:C5)</f>
        <v>0</v>
      </c>
      <c r="D6" s="43">
        <f>AVERAGE(D3:D5)</f>
        <v>0</v>
      </c>
      <c r="E6" s="44" t="s">
        <v>158</v>
      </c>
      <c r="F6" s="49">
        <f>SUMPRODUCT(D3:D5,F3:F5)</f>
        <v>0</v>
      </c>
    </row>
    <row r="8" spans="2:6">
      <c r="E8">
        <f>SUM(E3:E5)</f>
        <v>3</v>
      </c>
      <c r="F8">
        <f>SUM(F3:F5)</f>
        <v>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1000bc1-66a0-4240-b925-9fcb57887595">
      <Terms xmlns="http://schemas.microsoft.com/office/infopath/2007/PartnerControls"/>
    </lcf76f155ced4ddcb4097134ff3c332f>
    <TaxCatchAll xmlns="409002ef-9e8a-4fc3-b22e-485bc02c7a3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2FE0D3B6C138D45B49B866DDF0557D5" ma:contentTypeVersion="19" ma:contentTypeDescription="Create a new document." ma:contentTypeScope="" ma:versionID="92a752880de2fdaec4749b92dbd6e46e">
  <xsd:schema xmlns:xsd="http://www.w3.org/2001/XMLSchema" xmlns:xs="http://www.w3.org/2001/XMLSchema" xmlns:p="http://schemas.microsoft.com/office/2006/metadata/properties" xmlns:ns2="409002ef-9e8a-4fc3-b22e-485bc02c7a38" xmlns:ns3="71000bc1-66a0-4240-b925-9fcb57887595" targetNamespace="http://schemas.microsoft.com/office/2006/metadata/properties" ma:root="true" ma:fieldsID="f89ebbc6f408995f6b8d7b2bf7d9b778" ns2:_="" ns3:_="">
    <xsd:import namespace="409002ef-9e8a-4fc3-b22e-485bc02c7a38"/>
    <xsd:import namespace="71000bc1-66a0-4240-b925-9fcb578875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9002ef-9e8a-4fc3-b22e-485bc02c7a3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6c1cd91d-c4c1-4b1f-bf3c-da1bcff6acc3}" ma:internalName="TaxCatchAll" ma:showField="CatchAllData" ma:web="409002ef-9e8a-4fc3-b22e-485bc02c7a3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1000bc1-66a0-4240-b925-9fcb5788759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49f67f5-16ba-4767-9c7c-402f9af9074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1316BC-09B8-48FB-ABE9-F3BE9145ABB2}"/>
</file>

<file path=customXml/itemProps2.xml><?xml version="1.0" encoding="utf-8"?>
<ds:datastoreItem xmlns:ds="http://schemas.openxmlformats.org/officeDocument/2006/customXml" ds:itemID="{18BFF772-DCB7-4F95-80F2-44CB402051AD}"/>
</file>

<file path=customXml/itemProps3.xml><?xml version="1.0" encoding="utf-8"?>
<ds:datastoreItem xmlns:ds="http://schemas.openxmlformats.org/officeDocument/2006/customXml" ds:itemID="{FD090B83-20E0-47AF-B2A6-2FB3597F70A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Hillier, Stephen (London)</dc:creator>
  <cp:keywords/>
  <dc:description/>
  <cp:lastModifiedBy>Liam Austin</cp:lastModifiedBy>
  <cp:revision/>
  <dcterms:created xsi:type="dcterms:W3CDTF">2024-02-15T19:27:07Z</dcterms:created>
  <dcterms:modified xsi:type="dcterms:W3CDTF">2026-06-18T14:04:57Z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0x01010042FE0D3B6C138D45B49B866DDF0557D5</vt:lpwstr>
  </property>
  <property fmtid="{D5CDD505-2E9C-101B-9397-08002B2CF9AE}" pid="3" name="MediaServiceImageTags">
    <vt:lpwstr/>
  </property>
  <property fmtid="{D5CDD505-2E9C-101B-9397-08002B2CF9AE}" pid="4" name="MSIP_Label_20ea7001-5c24-4702-a3ac-e436ccb02747_Enabled">
    <vt:lpwstr>true</vt:lpwstr>
  </property>
  <property fmtid="{D5CDD505-2E9C-101B-9397-08002B2CF9AE}" pid="5" name="MSIP_Label_20ea7001-5c24-4702-a3ac-e436ccb02747_SetDate">
    <vt:lpwstr>2025-04-29T09:26:43Z</vt:lpwstr>
  </property>
  <property fmtid="{D5CDD505-2E9C-101B-9397-08002B2CF9AE}" pid="6" name="MSIP_Label_20ea7001-5c24-4702-a3ac-e436ccb02747_Method">
    <vt:lpwstr>Standard</vt:lpwstr>
  </property>
  <property fmtid="{D5CDD505-2E9C-101B-9397-08002B2CF9AE}" pid="7" name="MSIP_Label_20ea7001-5c24-4702-a3ac-e436ccb02747_Name">
    <vt:lpwstr>Confidential</vt:lpwstr>
  </property>
  <property fmtid="{D5CDD505-2E9C-101B-9397-08002B2CF9AE}" pid="8" name="MSIP_Label_20ea7001-5c24-4702-a3ac-e436ccb02747_SiteId">
    <vt:lpwstr>c8823c91-be81-4f89-b024-6c3dd789c106</vt:lpwstr>
  </property>
  <property fmtid="{D5CDD505-2E9C-101B-9397-08002B2CF9AE}" pid="9" name="MSIP_Label_20ea7001-5c24-4702-a3ac-e436ccb02747_ActionId">
    <vt:lpwstr>d4706b66-72ce-4f30-8197-22b35dec45fb</vt:lpwstr>
  </property>
  <property fmtid="{D5CDD505-2E9C-101B-9397-08002B2CF9AE}" pid="10" name="MSIP_Label_20ea7001-5c24-4702-a3ac-e436ccb02747_ContentBits">
    <vt:lpwstr>2</vt:lpwstr>
  </property>
  <property fmtid="{D5CDD505-2E9C-101B-9397-08002B2CF9AE}" pid="11" name="Folder_Number">
    <vt:lpwstr/>
  </property>
  <property fmtid="{D5CDD505-2E9C-101B-9397-08002B2CF9AE}" pid="12" name="Folder_Code">
    <vt:lpwstr/>
  </property>
  <property fmtid="{D5CDD505-2E9C-101B-9397-08002B2CF9AE}" pid="13" name="Folder_Name">
    <vt:lpwstr/>
  </property>
  <property fmtid="{D5CDD505-2E9C-101B-9397-08002B2CF9AE}" pid="14" name="Folder_Description">
    <vt:lpwstr/>
  </property>
  <property fmtid="{D5CDD505-2E9C-101B-9397-08002B2CF9AE}" pid="15" name="/Folder_Name/">
    <vt:lpwstr/>
  </property>
  <property fmtid="{D5CDD505-2E9C-101B-9397-08002B2CF9AE}" pid="16" name="/Folder_Description/">
    <vt:lpwstr/>
  </property>
  <property fmtid="{D5CDD505-2E9C-101B-9397-08002B2CF9AE}" pid="17" name="Folder_Version">
    <vt:lpwstr/>
  </property>
  <property fmtid="{D5CDD505-2E9C-101B-9397-08002B2CF9AE}" pid="18" name="Folder_VersionSeq">
    <vt:lpwstr/>
  </property>
  <property fmtid="{D5CDD505-2E9C-101B-9397-08002B2CF9AE}" pid="19" name="Folder_Manager">
    <vt:lpwstr/>
  </property>
  <property fmtid="{D5CDD505-2E9C-101B-9397-08002B2CF9AE}" pid="20" name="Folder_ManagerDesc">
    <vt:lpwstr/>
  </property>
  <property fmtid="{D5CDD505-2E9C-101B-9397-08002B2CF9AE}" pid="21" name="Folder_Storage">
    <vt:lpwstr/>
  </property>
  <property fmtid="{D5CDD505-2E9C-101B-9397-08002B2CF9AE}" pid="22" name="Folder_StorageDesc">
    <vt:lpwstr/>
  </property>
  <property fmtid="{D5CDD505-2E9C-101B-9397-08002B2CF9AE}" pid="23" name="Folder_Creator">
    <vt:lpwstr/>
  </property>
  <property fmtid="{D5CDD505-2E9C-101B-9397-08002B2CF9AE}" pid="24" name="Folder_CreatorDesc">
    <vt:lpwstr/>
  </property>
  <property fmtid="{D5CDD505-2E9C-101B-9397-08002B2CF9AE}" pid="25" name="Folder_CreateDate">
    <vt:lpwstr/>
  </property>
  <property fmtid="{D5CDD505-2E9C-101B-9397-08002B2CF9AE}" pid="26" name="Folder_Updater">
    <vt:lpwstr/>
  </property>
  <property fmtid="{D5CDD505-2E9C-101B-9397-08002B2CF9AE}" pid="27" name="Folder_UpdaterDesc">
    <vt:lpwstr/>
  </property>
  <property fmtid="{D5CDD505-2E9C-101B-9397-08002B2CF9AE}" pid="28" name="Folder_UpdateDate">
    <vt:lpwstr/>
  </property>
  <property fmtid="{D5CDD505-2E9C-101B-9397-08002B2CF9AE}" pid="29" name="Document_Number">
    <vt:lpwstr/>
  </property>
  <property fmtid="{D5CDD505-2E9C-101B-9397-08002B2CF9AE}" pid="30" name="Document_Name">
    <vt:lpwstr/>
  </property>
  <property fmtid="{D5CDD505-2E9C-101B-9397-08002B2CF9AE}" pid="31" name="Document_FileName">
    <vt:lpwstr/>
  </property>
  <property fmtid="{D5CDD505-2E9C-101B-9397-08002B2CF9AE}" pid="32" name="Document_Version">
    <vt:lpwstr/>
  </property>
  <property fmtid="{D5CDD505-2E9C-101B-9397-08002B2CF9AE}" pid="33" name="Document_VersionSeq">
    <vt:lpwstr/>
  </property>
  <property fmtid="{D5CDD505-2E9C-101B-9397-08002B2CF9AE}" pid="34" name="Document_Creator">
    <vt:lpwstr/>
  </property>
  <property fmtid="{D5CDD505-2E9C-101B-9397-08002B2CF9AE}" pid="35" name="Document_CreatorDesc">
    <vt:lpwstr/>
  </property>
  <property fmtid="{D5CDD505-2E9C-101B-9397-08002B2CF9AE}" pid="36" name="Document_CreateDate">
    <vt:lpwstr/>
  </property>
  <property fmtid="{D5CDD505-2E9C-101B-9397-08002B2CF9AE}" pid="37" name="Document_Updater">
    <vt:lpwstr/>
  </property>
  <property fmtid="{D5CDD505-2E9C-101B-9397-08002B2CF9AE}" pid="38" name="Document_UpdaterDesc">
    <vt:lpwstr/>
  </property>
  <property fmtid="{D5CDD505-2E9C-101B-9397-08002B2CF9AE}" pid="39" name="Document_UpdateDate">
    <vt:lpwstr/>
  </property>
  <property fmtid="{D5CDD505-2E9C-101B-9397-08002B2CF9AE}" pid="40" name="Document_Size">
    <vt:lpwstr/>
  </property>
  <property fmtid="{D5CDD505-2E9C-101B-9397-08002B2CF9AE}" pid="41" name="Document_Storage">
    <vt:lpwstr/>
  </property>
  <property fmtid="{D5CDD505-2E9C-101B-9397-08002B2CF9AE}" pid="42" name="Document_StorageDesc">
    <vt:lpwstr/>
  </property>
  <property fmtid="{D5CDD505-2E9C-101B-9397-08002B2CF9AE}" pid="43" name="Document_Department">
    <vt:lpwstr/>
  </property>
  <property fmtid="{D5CDD505-2E9C-101B-9397-08002B2CF9AE}" pid="44" name="Document_DepartmentDesc">
    <vt:lpwstr/>
  </property>
</Properties>
</file>