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66925"/>
  <mc:AlternateContent xmlns:mc="http://schemas.openxmlformats.org/markup-compatibility/2006">
    <mc:Choice Requires="x15">
      <x15ac:absPath xmlns:x15ac="http://schemas.microsoft.com/office/spreadsheetml/2010/11/ac" url="https://energyinstitute.sharepoint.com/sites/GOffshoreWind/G Work Programme/Assessment tools/"/>
    </mc:Choice>
  </mc:AlternateContent>
  <xr:revisionPtr revIDLastSave="266" documentId="8_{560E7B14-7C04-45A0-9621-ABC93943D40D}" xr6:coauthVersionLast="47" xr6:coauthVersionMax="47" xr10:uidLastSave="{12FA2976-2019-4827-BB4F-941888880E9A}"/>
  <bookViews>
    <workbookView xWindow="-27960" yWindow="105" windowWidth="23580" windowHeight="15240" tabRatio="715" firstSheet="5" activeTab="10" xr2:uid="{536D9CB4-1F5B-49F4-808C-72A837DCD837}"/>
  </bookViews>
  <sheets>
    <sheet name="Revisions&amp;Action Log" sheetId="27" r:id="rId1"/>
    <sheet name="Acronyms" sheetId="20" r:id="rId2"/>
    <sheet name="Instructions" sheetId="35" r:id="rId3"/>
    <sheet name="Dashboard" sheetId="24" r:id="rId4"/>
    <sheet name="1. Key Principles" sheetId="28" r:id="rId5"/>
    <sheet name="2. Extra-Tropical Storms" sheetId="29" r:id="rId6"/>
    <sheet name="3. Tropical Cyclones" sheetId="31" r:id="rId7"/>
    <sheet name="4. Extreme Heat" sheetId="32" r:id="rId8"/>
    <sheet name="5. Extreme Cold" sheetId="33" r:id="rId9"/>
    <sheet name="6. Lightning" sheetId="34" r:id="rId10"/>
    <sheet name="Scoring" sheetId="26" r:id="rId11"/>
    <sheet name="Weights" sheetId="25" r:id="rId12"/>
  </sheets>
  <definedNames>
    <definedName name="_xlnm.Print_Area" localSheetId="4">'1. Key Principles'!$A$1:$G$43</definedName>
    <definedName name="_xlnm.Print_Area" localSheetId="5">'2. Extra-Tropical Storms'!$A$1:$G$30</definedName>
    <definedName name="_xlnm.Print_Area" localSheetId="6">'3. Tropical Cyclones'!$A$1:$G$40</definedName>
    <definedName name="_xlnm.Print_Area" localSheetId="7">'4. Extreme Heat'!$A$1:$G$33</definedName>
    <definedName name="_xlnm.Print_Area" localSheetId="8">'5. Extreme Cold'!$A$1:$G$29</definedName>
    <definedName name="_xlnm.Print_Area" localSheetId="9">'6. Lightning'!$A$1:$G$20</definedName>
    <definedName name="_xlnm.Print_Area" localSheetId="1">Acronyms!$A$1:$J$54</definedName>
    <definedName name="_xlnm.Print_Area" localSheetId="3">Dashboard!$A$1:$J$60</definedName>
    <definedName name="_xlnm.Print_Area" localSheetId="2">Instructions!$A$1:$J$23</definedName>
    <definedName name="_xlnm.Print_Area" localSheetId="0">'Revisions&amp;Action Log'!$A$1:$I$11</definedName>
    <definedName name="_xlnm.Print_Titles" localSheetId="4">'1. Key Principles'!$1:$2</definedName>
    <definedName name="_xlnm.Print_Titles" localSheetId="5">'2. Extra-Tropical Storms'!$1:$2</definedName>
    <definedName name="_xlnm.Print_Titles" localSheetId="6">'3. Tropical Cyclones'!$1:$2</definedName>
    <definedName name="_xlnm.Print_Titles" localSheetId="7">'4. Extreme Heat'!$1:$2</definedName>
    <definedName name="_xlnm.Print_Titles" localSheetId="8">'5. Extreme Cold'!$1:$2</definedName>
    <definedName name="_xlnm.Print_Titles" localSheetId="9">'6. Lightning'!$1:$2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25" l="1"/>
  <c r="G33" i="26"/>
  <c r="H45" i="24" s="1"/>
  <c r="F33" i="26"/>
  <c r="F45" i="24" s="1"/>
  <c r="G27" i="26"/>
  <c r="H39" i="24" s="1"/>
  <c r="I39" i="24" s="1"/>
  <c r="F27" i="26"/>
  <c r="F39" i="24" s="1"/>
  <c r="G39" i="24" s="1"/>
  <c r="G29" i="26"/>
  <c r="H41" i="24" s="1"/>
  <c r="I41" i="24" s="1"/>
  <c r="F29" i="26"/>
  <c r="F41" i="24" s="1"/>
  <c r="G41" i="24" s="1"/>
  <c r="G21" i="26"/>
  <c r="H33" i="24" s="1"/>
  <c r="I33" i="24" s="1"/>
  <c r="F21" i="26"/>
  <c r="F33" i="24" s="1"/>
  <c r="G33" i="24" s="1"/>
  <c r="G20" i="26"/>
  <c r="H32" i="24" s="1"/>
  <c r="I32" i="24" s="1"/>
  <c r="F20" i="26"/>
  <c r="F32" i="24" s="1"/>
  <c r="G32" i="24" s="1"/>
  <c r="G19" i="26"/>
  <c r="H31" i="24" s="1"/>
  <c r="I31" i="24" s="1"/>
  <c r="F19" i="26"/>
  <c r="F31" i="24" s="1"/>
  <c r="G31" i="24" s="1"/>
  <c r="F17" i="26"/>
  <c r="F6" i="26"/>
  <c r="F7" i="26"/>
  <c r="F15" i="26"/>
  <c r="G17" i="26"/>
  <c r="G15" i="26"/>
  <c r="G7" i="26"/>
  <c r="B10" i="25"/>
  <c r="B9" i="25"/>
  <c r="B8" i="25"/>
  <c r="B7" i="25"/>
  <c r="B6" i="25"/>
  <c r="G32" i="26"/>
  <c r="H44" i="24" s="1"/>
  <c r="F32" i="26"/>
  <c r="F44" i="24" s="1"/>
  <c r="G31" i="26"/>
  <c r="H43" i="24" s="1"/>
  <c r="F31" i="26"/>
  <c r="F43" i="24" s="1"/>
  <c r="G28" i="26"/>
  <c r="H40" i="24" s="1"/>
  <c r="I40" i="24" s="1"/>
  <c r="F28" i="26"/>
  <c r="F40" i="24" s="1"/>
  <c r="G40" i="24" s="1"/>
  <c r="G25" i="26"/>
  <c r="H37" i="24" s="1"/>
  <c r="I37" i="24" s="1"/>
  <c r="G24" i="26"/>
  <c r="H36" i="24" s="1"/>
  <c r="I36" i="24" s="1"/>
  <c r="F25" i="26"/>
  <c r="F37" i="24" s="1"/>
  <c r="G37" i="24" s="1"/>
  <c r="F24" i="26"/>
  <c r="F36" i="24" s="1"/>
  <c r="G36" i="24" s="1"/>
  <c r="G23" i="26"/>
  <c r="H35" i="24" s="1"/>
  <c r="I35" i="24" s="1"/>
  <c r="F23" i="26"/>
  <c r="F35" i="24" s="1"/>
  <c r="G35" i="24" s="1"/>
  <c r="F9" i="25"/>
  <c r="F10" i="25"/>
  <c r="F6" i="25"/>
  <c r="F7" i="25"/>
  <c r="F8" i="25"/>
  <c r="F5" i="25"/>
  <c r="E13" i="25"/>
  <c r="G12" i="26"/>
  <c r="G13" i="26"/>
  <c r="F12" i="26"/>
  <c r="G30" i="26" l="1"/>
  <c r="F30" i="26"/>
  <c r="G26" i="26"/>
  <c r="F26" i="26"/>
  <c r="G22" i="26"/>
  <c r="F22" i="26"/>
  <c r="G18" i="26"/>
  <c r="F18" i="26"/>
  <c r="F13" i="25"/>
  <c r="F42" i="24" l="1"/>
  <c r="C10" i="25"/>
  <c r="D10" i="25"/>
  <c r="H42" i="24"/>
  <c r="F38" i="24"/>
  <c r="G38" i="24" s="1"/>
  <c r="C9" i="25"/>
  <c r="D9" i="25"/>
  <c r="H38" i="24"/>
  <c r="I38" i="24" s="1"/>
  <c r="F34" i="24"/>
  <c r="G34" i="24" s="1"/>
  <c r="C8" i="25"/>
  <c r="H34" i="24"/>
  <c r="I34" i="24" s="1"/>
  <c r="D8" i="25"/>
  <c r="H30" i="24"/>
  <c r="I30" i="24" s="1"/>
  <c r="D7" i="25"/>
  <c r="C7" i="25"/>
  <c r="F30" i="24"/>
  <c r="G30" i="24" s="1"/>
  <c r="H29" i="24"/>
  <c r="I29" i="24" s="1"/>
  <c r="F29" i="24"/>
  <c r="G29" i="24" s="1"/>
  <c r="G16" i="26"/>
  <c r="H28" i="24" s="1"/>
  <c r="I28" i="24" s="1"/>
  <c r="F16" i="26"/>
  <c r="F28" i="24" s="1"/>
  <c r="G28" i="24" s="1"/>
  <c r="H27" i="24"/>
  <c r="I27" i="24" s="1"/>
  <c r="F27" i="24"/>
  <c r="G27" i="24" s="1"/>
  <c r="F4" i="26"/>
  <c r="H25" i="24"/>
  <c r="I25" i="24" s="1"/>
  <c r="F13" i="26"/>
  <c r="H24" i="24"/>
  <c r="I24" i="24" s="1"/>
  <c r="F24" i="24"/>
  <c r="G24" i="24" s="1"/>
  <c r="G9" i="26"/>
  <c r="F9" i="26"/>
  <c r="G10" i="26"/>
  <c r="F10" i="26"/>
  <c r="G11" i="26"/>
  <c r="F11" i="26"/>
  <c r="G8" i="26"/>
  <c r="F8" i="26"/>
  <c r="G6" i="26"/>
  <c r="G5" i="26"/>
  <c r="F5" i="26"/>
  <c r="G4" i="26"/>
  <c r="G3" i="26" l="1"/>
  <c r="D5" i="25" s="1"/>
  <c r="F3" i="26"/>
  <c r="C5" i="25" s="1"/>
  <c r="F14" i="26"/>
  <c r="G14" i="26"/>
  <c r="F19" i="24"/>
  <c r="G19" i="24" s="1"/>
  <c r="F17" i="24"/>
  <c r="G17" i="24" s="1"/>
  <c r="H18" i="24"/>
  <c r="I18" i="24" s="1"/>
  <c r="H22" i="24"/>
  <c r="I22" i="24" s="1"/>
  <c r="F20" i="24"/>
  <c r="G20" i="24" s="1"/>
  <c r="H19" i="24"/>
  <c r="I19" i="24" s="1"/>
  <c r="H20" i="24"/>
  <c r="I20" i="24" s="1"/>
  <c r="H21" i="24"/>
  <c r="I21" i="24" s="1"/>
  <c r="F23" i="24"/>
  <c r="G23" i="24" s="1"/>
  <c r="F25" i="24"/>
  <c r="G25" i="24" s="1"/>
  <c r="H17" i="24"/>
  <c r="I17" i="24" s="1"/>
  <c r="H23" i="24"/>
  <c r="I23" i="24" s="1"/>
  <c r="F21" i="24"/>
  <c r="G21" i="24" s="1"/>
  <c r="F18" i="24"/>
  <c r="G18" i="24" s="1"/>
  <c r="F22" i="24"/>
  <c r="G22" i="24" s="1"/>
  <c r="H26" i="24" l="1"/>
  <c r="I26" i="24" s="1"/>
  <c r="D6" i="25"/>
  <c r="C6" i="25"/>
  <c r="F26" i="24"/>
  <c r="G26" i="24" s="1"/>
  <c r="G2" i="26"/>
  <c r="F2" i="26"/>
  <c r="C11" i="25" l="1"/>
  <c r="G43" i="24"/>
  <c r="G45" i="24"/>
  <c r="F11" i="25" l="1"/>
  <c r="D11" i="25"/>
  <c r="G44" i="24"/>
  <c r="F16" i="24"/>
  <c r="G16" i="24" s="1"/>
  <c r="H16" i="24"/>
  <c r="I16" i="24" s="1"/>
  <c r="I45" i="24" l="1"/>
  <c r="I44" i="24"/>
  <c r="I43" i="24" l="1"/>
  <c r="H15" i="24" l="1"/>
  <c r="I15" i="24" s="1"/>
  <c r="F15" i="24"/>
  <c r="G15" i="24" s="1"/>
  <c r="I42" i="24"/>
  <c r="F14" i="24" l="1"/>
  <c r="G14" i="24" s="1"/>
  <c r="G42" i="24"/>
  <c r="H14" i="24" l="1"/>
  <c r="I14"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F13" authorId="0" shapeId="0" xr:uid="{7913E48F-7A5A-4558-8467-DEE83CADCCA5}">
      <text>
        <r>
          <rPr>
            <b/>
            <sz val="9"/>
            <color indexed="81"/>
            <rFont val="Tahoma"/>
            <family val="2"/>
          </rPr>
          <t>G+:</t>
        </r>
        <r>
          <rPr>
            <sz val="9"/>
            <color indexed="81"/>
            <rFont val="Tahoma"/>
            <family val="2"/>
          </rPr>
          <t xml:space="preserve">
This will be automatically updated by the values set in the 'Status' columns in sheets 1 to 7</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40A5087E-D8D6-4AA3-AD1C-7F029C0A5048}">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7D7175A7-DEA6-417B-868F-6011A742C9E5}">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57E05E0E-29A3-486B-888C-175660272F8F}">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78EBD049-5072-4F9D-BC3E-B58429556A83}">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1B196D94-0B0D-4071-BCC5-C9893299FF40}">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Mariana Carvalho</author>
  </authors>
  <commentList>
    <comment ref="C2" authorId="0" shapeId="0" xr:uid="{B6727974-A7F9-480F-9924-ECE98E4D04AB}">
      <text>
        <r>
          <rPr>
            <b/>
            <sz val="9"/>
            <color indexed="81"/>
            <rFont val="Tahoma"/>
            <family val="2"/>
          </rPr>
          <t>G+:</t>
        </r>
        <r>
          <rPr>
            <sz val="9"/>
            <color indexed="81"/>
            <rFont val="Tahoma"/>
            <family val="2"/>
          </rPr>
          <t xml:space="preserve">
Use this column to set the value and automatically update the 'Summary Dashboard' sheet</t>
        </r>
      </text>
    </comment>
  </commentList>
</comments>
</file>

<file path=xl/sharedStrings.xml><?xml version="1.0" encoding="utf-8"?>
<sst xmlns="http://schemas.openxmlformats.org/spreadsheetml/2006/main" count="658" uniqueCount="333">
  <si>
    <t>EI3622-1 SEVERE WEATHER 
PREPAREDNESS CHECKLIST (March 2026)
Revisions and action log</t>
  </si>
  <si>
    <t>Revision</t>
  </si>
  <si>
    <t>Comment</t>
  </si>
  <si>
    <t>R1</t>
  </si>
  <si>
    <t>R2</t>
  </si>
  <si>
    <t>R3</t>
  </si>
  <si>
    <t>R4</t>
  </si>
  <si>
    <t>R5</t>
  </si>
  <si>
    <t>Action log</t>
  </si>
  <si>
    <t>A1</t>
  </si>
  <si>
    <t>A2</t>
  </si>
  <si>
    <t>A3</t>
  </si>
  <si>
    <t>A4</t>
  </si>
  <si>
    <t>A5</t>
  </si>
  <si>
    <t>A6</t>
  </si>
  <si>
    <t>A7</t>
  </si>
  <si>
    <t>A8</t>
  </si>
  <si>
    <t>A9</t>
  </si>
  <si>
    <t>A10</t>
  </si>
  <si>
    <t>A11</t>
  </si>
  <si>
    <t>A12</t>
  </si>
  <si>
    <t>A13</t>
  </si>
  <si>
    <t>EI3622-1 SEVERE WEATHER 
PREPAREDNESS CHECKLIST (March 2026)
Acronyms and abbreviations</t>
  </si>
  <si>
    <t>Acronyms/abbreviations</t>
  </si>
  <si>
    <t>Description</t>
  </si>
  <si>
    <t>Tab</t>
  </si>
  <si>
    <t>Manual for use</t>
  </si>
  <si>
    <t>Before you begin</t>
  </si>
  <si>
    <t>Navigation</t>
  </si>
  <si>
    <t>Do not move tab locations or adjust formulas.  This affects the integrity of data and the graphics.  Do not hide or unhide rows and columns.</t>
  </si>
  <si>
    <t>As you work through the tool, results will automatically populate into the Dashboard, based on your answers.</t>
  </si>
  <si>
    <t>The reset button on the Dashboard may be used to reset the file and start again.</t>
  </si>
  <si>
    <t xml:space="preserve">Once completed we recommend saving the document with an appropriate name, date and phase to ensure accurate record keeping.  </t>
  </si>
  <si>
    <t>Recording results</t>
  </si>
  <si>
    <t>Scoring scale</t>
  </si>
  <si>
    <t>No</t>
  </si>
  <si>
    <t>Indicates there was no evidence to indicate implementation at the time of assessment.</t>
  </si>
  <si>
    <t>Partial</t>
  </si>
  <si>
    <t>Yes</t>
  </si>
  <si>
    <t>EI3622-1 SEVERE WEATHER 
PREPAREDNESS CHECKLIST (March 2026)
Checklist summary report</t>
  </si>
  <si>
    <r>
      <rPr>
        <sz val="12"/>
        <color rgb="FF000000"/>
        <rFont val="Aptos"/>
        <family val="2"/>
      </rPr>
      <t>For more information, refer to</t>
    </r>
    <r>
      <rPr>
        <b/>
        <sz val="12"/>
        <color rgb="FF000000"/>
        <rFont val="Aptos"/>
        <family val="2"/>
      </rPr>
      <t xml:space="preserve"> EI3622</t>
    </r>
    <r>
      <rPr>
        <sz val="12"/>
        <color rgb="FF000000"/>
        <rFont val="Aptos"/>
        <family val="2"/>
      </rPr>
      <t xml:space="preserve"> GPG G+ severe weather preparedness</t>
    </r>
  </si>
  <si>
    <t>Implementation  level</t>
  </si>
  <si>
    <t>Phase checked</t>
  </si>
  <si>
    <t>Jurisdiction</t>
  </si>
  <si>
    <t>Reference</t>
  </si>
  <si>
    <t>Date</t>
  </si>
  <si>
    <t>Reviewer(s)</t>
  </si>
  <si>
    <t>Assessment status</t>
  </si>
  <si>
    <t>Maturity 
level (weighted)</t>
  </si>
  <si>
    <t>Overall level</t>
  </si>
  <si>
    <t>Key principles</t>
  </si>
  <si>
    <t>Defined Scope</t>
  </si>
  <si>
    <t>Clarity in responsibilities</t>
  </si>
  <si>
    <t>Communications plan</t>
  </si>
  <si>
    <t>Management of change</t>
  </si>
  <si>
    <t>Engineering control</t>
  </si>
  <si>
    <t>Safe systems of work and administrative controls</t>
  </si>
  <si>
    <t>Awareness and behavioural aspects</t>
  </si>
  <si>
    <t>Weather forecasts</t>
  </si>
  <si>
    <t>Safe havens</t>
  </si>
  <si>
    <t>Digital solutions</t>
  </si>
  <si>
    <t>Extra-tropical storms</t>
  </si>
  <si>
    <t>Planning</t>
  </si>
  <si>
    <t>Event actions</t>
  </si>
  <si>
    <t>Post-storm recovery</t>
  </si>
  <si>
    <t>Tropical cyclones</t>
  </si>
  <si>
    <t>Extreme heat</t>
  </si>
  <si>
    <t>Post event recovery</t>
  </si>
  <si>
    <t>Extreme cold</t>
  </si>
  <si>
    <t>Lightning</t>
  </si>
  <si>
    <t>Planning/preparation for event</t>
  </si>
  <si>
    <t>During event actions</t>
  </si>
  <si>
    <t>EI3622-1 1. Key principles</t>
  </si>
  <si>
    <t>Item</t>
  </si>
  <si>
    <t>Question</t>
  </si>
  <si>
    <t>Status</t>
  </si>
  <si>
    <t>Supporting comments</t>
  </si>
  <si>
    <t>Actions</t>
  </si>
  <si>
    <t>Owner</t>
  </si>
  <si>
    <t xml:space="preserve">Date </t>
  </si>
  <si>
    <t>Defined scope</t>
  </si>
  <si>
    <t>Is the geographic scope of  Offshore Renewable Energy Development clearly defined?</t>
  </si>
  <si>
    <t>Not Assessed</t>
  </si>
  <si>
    <t>Have the types of severe weather experienced within the geographic scope been identified?</t>
  </si>
  <si>
    <t>Has the definition of a severe weather event been agreed and included in contracts, where applicable?</t>
  </si>
  <si>
    <t>Has a responsible individual been appointed in the accountable organisation?</t>
  </si>
  <si>
    <t>Have the companies responsible for managing weather risk at each geographic site and for each operation been identified and agreed?</t>
  </si>
  <si>
    <t>Have designated individuals responsible for managing weather risk at each geographic site and for each operation been identified and agreed?</t>
  </si>
  <si>
    <t>Have national / local requirements regarding responsibilities been addressed?</t>
  </si>
  <si>
    <t>Have engineering controls for the severe weather been identified?</t>
  </si>
  <si>
    <t>Are the responsibilities adequately captured with HSE plans and any associated bridging documents?</t>
  </si>
  <si>
    <t>Have the responsible parties for communications been identified?</t>
  </si>
  <si>
    <t>Have interfaces and communication channels for government agencies such as coast guards been identified and established?</t>
  </si>
  <si>
    <t>Have communication trees been shared with all relevant parties?</t>
  </si>
  <si>
    <t xml:space="preserve"> For each operation and operating zone, are the communication channels between parties clearly defined?</t>
  </si>
  <si>
    <t>Have the alert protocols for severe weather been verified in terms of the clarity of instruction and the use of standardised codes and language?</t>
  </si>
  <si>
    <t>Are management of change processes in place and are they adequate for the severe weather processes encountered within the geographic extent of the ORED?</t>
  </si>
  <si>
    <t>Are the responsible parties for approval of Management of change processes clearly defined?</t>
  </si>
  <si>
    <t>Are engineering controls to mitigate severe weather impacts considered during technical due dilligence of a project?</t>
  </si>
  <si>
    <t>Are engineering controls to mitigate severe weather impacts considered during HAZID/HAZOP phase of a project?</t>
  </si>
  <si>
    <t>Are engineering controls considered in respone to damage/incidents associated with severe weather ?</t>
  </si>
  <si>
    <t>Are severe weather impacts adequately communicated to the workforce?</t>
  </si>
  <si>
    <t>Are adequate control measures implemented with respect to site access and work activities for specific severe weather criteria?</t>
  </si>
  <si>
    <t>Is there adequate management of working activities to avoid lone working during severe weather conditions?</t>
  </si>
  <si>
    <t xml:space="preserve">Do working practices include Last-Minute Risk Analysis (LMRA) / Dynamic risk assessment, which considers current and forecast weather conditions. </t>
  </si>
  <si>
    <t>Is training provided to personnel entering ORED sites to ensure they recognise the risks posed by severe weather and can respond appropriately to warnings?</t>
  </si>
  <si>
    <t>Are processes in place to test communication links to ensure warnings are always received.</t>
  </si>
  <si>
    <t>Does the weather forecast procurement process adequately address severe weather encountered within the ORED?</t>
  </si>
  <si>
    <t>Has a forecast specialist identified the most appropriate type of forecast (deterministic, probablistic) for the severe weather encountered within the ORED?</t>
  </si>
  <si>
    <t>Is forecast verification implemented for severe weather events?</t>
  </si>
  <si>
    <t>Have rapidly changing conditions been adequately addressed in the forecast provision?</t>
  </si>
  <si>
    <t>Has forecast training been provided to user of forecast data to ensure they are interpreting forecasts correctly?</t>
  </si>
  <si>
    <t>Have adequate safe havens been identified?</t>
  </si>
  <si>
    <t xml:space="preserve"> Have local regulations regarding vessels and safe havens been properly addressed?</t>
  </si>
  <si>
    <t>Have digital solutions been considered to help manage severe weather processes?</t>
  </si>
  <si>
    <t>EI3622-1 2. Extra-tropical storms</t>
  </si>
  <si>
    <t>Have all activities that could be impacted by an extra-tropical storm been identified?</t>
  </si>
  <si>
    <t>Are the roles and responsibilities for key personnel associated with initiation and implementation of the plan clearly defined?</t>
  </si>
  <si>
    <t>Has scenario planning for impact of extra-tropical storms on coastal fabrication / marshalling yards, and identification of engineering measures to minimise damage been undertaken.</t>
  </si>
  <si>
    <t>Have appropriate risk assessments been undertaken for all operations exposed to severe weather and appropriate mitigation measures identified?</t>
  </si>
  <si>
    <t>Does the emergency response plan adequately address severe weather impacts?</t>
  </si>
  <si>
    <t>Has the  designated individual approved and signed off on the risk assessment and mitigation measures?</t>
  </si>
  <si>
    <t>Has the responsible individual  approved and signed off on the risk assessment and mitigation measures?</t>
  </si>
  <si>
    <t>Has an appropriate meteorological service to monitor weather and sea conditions and provide real time alerts using forecasting tools been implemented?</t>
  </si>
  <si>
    <t>Have workers been trained on the use of extra-tropical storm forecasts and their interpretation ?</t>
  </si>
  <si>
    <t>Has a timeline of events for each impact, with T-times that indicate when the activities are to occur in relation to the anticipated time of impact been implemented?</t>
  </si>
  <si>
    <t>Are the weather criteria (e.g. wind speed, wave height,etc) for shutdown of operations and other activities clearly defined?</t>
  </si>
  <si>
    <t>Has the timeline and method of evacuation of staff, including consideration of capacity, been identified?</t>
  </si>
  <si>
    <t>Has a process to control the movement of marine vessels, and location of safe havens been implemented?</t>
  </si>
  <si>
    <t>Has the method of communication of the severe weather to employees been identified?</t>
  </si>
  <si>
    <t>Is the system for accounting for employees adequate under severe weather responses such as evacuation?</t>
  </si>
  <si>
    <t>Have thresholds on weather parameters that allow back to work procedures to commence been agreed?</t>
  </si>
  <si>
    <t>Is the responsible party that allows back to work procedures to commence clearly defined?</t>
  </si>
  <si>
    <t>Have back to work procedures been implemented?</t>
  </si>
  <si>
    <t>Have appropriate measures been undertaken aboard vessels to secure cargo and deck equipment?</t>
  </si>
  <si>
    <t>Have appropriate measures been undertaken in marshalling and fabrication yards to secure equipment and facilities?</t>
  </si>
  <si>
    <t>Have all personnel been accounted for?</t>
  </si>
  <si>
    <t xml:space="preserve">Are any personnel stranded at offshore installations, and if so has the ERP been implemented? </t>
  </si>
  <si>
    <t>Have vessels evacuated and are all accounted for?</t>
  </si>
  <si>
    <t>Is storm monitoring in place to allow for declaration of safe conditions?</t>
  </si>
  <si>
    <t xml:space="preserve">Have all personnel should be accounted for and clear return to work procedures adhered to.  </t>
  </si>
  <si>
    <t>Has the conclusion of extra-tropical storm conditions been communicated and are all parties accepting of safe conditions (i.e. are vessel masters comfortable to return to operations)?</t>
  </si>
  <si>
    <t>Construction - Has a visual survey of components and structures in manufacturing and marshalling ports?</t>
  </si>
  <si>
    <t>Construction - Has a visual survey of facilities including cranes, access platforms, etc been undertaken?</t>
  </si>
  <si>
    <t>Construction - Has all damage been documented and remedial actions been identified in accordance with management of change procedures?</t>
  </si>
  <si>
    <t>Operation - Has the SCADA data been interogated to identify defects on each structure / turbine?</t>
  </si>
  <si>
    <t>Operation - Has CCTV imagery been inspected to identify defects on each structure / turbine?</t>
  </si>
  <si>
    <t>Operation - Has a visual survey been undertaken to identify defects on each structure / turbine?</t>
  </si>
  <si>
    <t>Operation - Has all damage been catalogued and remedial actions been identified in accordance with management of change procedures?</t>
  </si>
  <si>
    <t>Has the forecast been verified?</t>
  </si>
  <si>
    <t>Has a lessons learned exercise been undertaken?</t>
  </si>
  <si>
    <t>EI3622-1 3. Tropical cyclones</t>
  </si>
  <si>
    <t>Have all activities that could be impacted by a tropical cyclone been identified?</t>
  </si>
  <si>
    <t>Has scenario planning for impact of tropical cyclones on coastal fabrication / marshalling yards, and identification of engineering measures to minimise damage been undertaken.</t>
  </si>
  <si>
    <t>Have changes to bathymetry and/or erosion of the seabed been considered in the risk assessment?</t>
  </si>
  <si>
    <t>Has an appropriate meteorological service to monitor weather and sea conditions and provide real time alerts using forecasting tools been implemented?  Does this consider any requirements to utilise the services of the National Weather Service?</t>
  </si>
  <si>
    <t>Have workers been trained on the use of tropical cyclone forecasts and their interpretation ?</t>
  </si>
  <si>
    <t>Has a process to control the movement of marine vessels, and location of safe havens been implemented and do these comply with local regulations?</t>
  </si>
  <si>
    <t>Have appropriate measures been undertaken to protect against flooding?</t>
  </si>
  <si>
    <t>Post storm recovery</t>
  </si>
  <si>
    <t>Has the conclusion of tropical cyclone conditions been communicated and are all parties accepting of safe conditions (i.e. are vessel masters comfortable to return to operations)?</t>
  </si>
  <si>
    <t>EI3622-1 4. Extreme Heat</t>
  </si>
  <si>
    <t>Have the criteria for extreme heat conditions been formalised and agreed for the geographic domain of the ORED?</t>
  </si>
  <si>
    <t>Has an appropriate forecast service been implemented that supports alerts against the criteria identified ?</t>
  </si>
  <si>
    <t>Have workers been trained on the use of extreme heat forecasts and their interpretation ?</t>
  </si>
  <si>
    <t>Has appropriate monitoring of heat conditions been scoped and implemented for the range of conditions likely to be experienced within each work area ?</t>
  </si>
  <si>
    <t>Have appropriate risk assessments been undertaken for all operations exposed to extreme heat and appropriate mitigation measures identified?</t>
  </si>
  <si>
    <t>Have workers been trained to recognise the symptons of extreme heat disorders?</t>
  </si>
  <si>
    <t>Have workers with a particular disposition to extreme heat disorders due to existing medical conditions or medication been identified?</t>
  </si>
  <si>
    <t>Has a buddy system been implemented to ensure workers are checking each other for extreme heat disorders?</t>
  </si>
  <si>
    <t>Does the emergency response plan adequately address extreme heat impacts?</t>
  </si>
  <si>
    <t>Have items of PPE, designed to combat heat disorders, been identified and provided to workers?</t>
  </si>
  <si>
    <t>Have appropriate working cycles been identified for different extreme heat levels and job roles?</t>
  </si>
  <si>
    <t>Have appropriate rest facilities been planned for workers?</t>
  </si>
  <si>
    <t>Have appropriate hydration and cooling facilities been planned for workers?</t>
  </si>
  <si>
    <t>Has appropriate shaded working areas been planned for workers?</t>
  </si>
  <si>
    <t>Have periods of acclimatisation been planned for workers, where required?</t>
  </si>
  <si>
    <t>Has the impact of heat on marine equipment been addressed?</t>
  </si>
  <si>
    <t>Has seasonal scheduling of work considered extreme heat events?</t>
  </si>
  <si>
    <t>Are hydration and cooling facilities implemented and functional?</t>
  </si>
  <si>
    <t>Have extreme heat working cycles been implemented?</t>
  </si>
  <si>
    <t>Are additional personnel required to allow safe working under new working cycles?</t>
  </si>
  <si>
    <t>Has appropriate PPE (e.g. cooling scarves) been made available to personnel?</t>
  </si>
  <si>
    <t>Is heat monitoring equipment functional?</t>
  </si>
  <si>
    <t>Is extreme heat monitoring in place to allow for declaration of safe conditions?</t>
  </si>
  <si>
    <t>Has the period of personnel monitoring, post declaration of safe conditions,  been communicated to workers?</t>
  </si>
  <si>
    <t>Has the work/rest cycle been reinstated for normal conditions?</t>
  </si>
  <si>
    <t>EI3622-1 5. Extreme Cold</t>
  </si>
  <si>
    <t>Have the criteria for extreme cold conditions been formalised and agreed for the geographic domain of the ORED?</t>
  </si>
  <si>
    <t>Have workers been trained on the use of extreme cold forecasts and their interpretation ?</t>
  </si>
  <si>
    <t>Has appropriate monitoring of cold conditions been scoped and implemented for the range of conditions likely to be experienced within each work area ?</t>
  </si>
  <si>
    <t>Have appropriate risk assessments been undertaken for all operations exposed to extreme cold and appropriate mitigation measures identified?</t>
  </si>
  <si>
    <t>Have workers been trained to recognise the symptons of extreme cold disorders?</t>
  </si>
  <si>
    <t>Have workers with a particular disposition to extreme cold disorders due to existing medical conditions or medication been identified?</t>
  </si>
  <si>
    <t>Has a  buddy system been implemented to ensure workers are checking each other for extreme cold disorders?</t>
  </si>
  <si>
    <t>Does the emergency response plan adequately address extreme cold impacts?</t>
  </si>
  <si>
    <t>Have items of PPE, designed to combat cold disorders, been identified and provided to workers?</t>
  </si>
  <si>
    <t>Have appropriate working cycles been identified for different extreme cold levels and job roles?</t>
  </si>
  <si>
    <t>Have appropriatewarming  facilities been planned for workers?</t>
  </si>
  <si>
    <t>Has the impact of cold on marine equipment been addressed?</t>
  </si>
  <si>
    <t>Has seasonal scheduling of work considered extreme cold events?</t>
  </si>
  <si>
    <t>Has appropriate PPE been made available to personnel?</t>
  </si>
  <si>
    <t>Is cold monitoring equipment functional?</t>
  </si>
  <si>
    <t>Is extreme cold monitoring in place to allow for declaration of safe conditions?</t>
  </si>
  <si>
    <t>Post-event recovery</t>
  </si>
  <si>
    <t>EI3622-1 6. Lightning</t>
  </si>
  <si>
    <t>Has a lightning detection network been considered for the ORED geographic region?</t>
  </si>
  <si>
    <t>Has training been provide to workers exposed to lightning with respect to the risks associated with lightning, the warning system that is used to advise workers of risk of lightning and appropriate safe places for their areas of work?</t>
  </si>
  <si>
    <t>Have personal lightning detectors been considered to protect the worrkforce?</t>
  </si>
  <si>
    <t>Has a suitable forecast been implemented for lightning and is the forecast routinely verified?</t>
  </si>
  <si>
    <t>Have workers been trained on the use of lightning forecasts and their interpretation ?</t>
  </si>
  <si>
    <t>Has a lightning warning system been implemented?</t>
  </si>
  <si>
    <t>Have engineering controls, in accordance with IEC61400-24, been planned to protect infrastructure.</t>
  </si>
  <si>
    <t>Have safe zones been identified and appropriate signage implemented.</t>
  </si>
  <si>
    <t>Has a system been implemented that demonstrates that all personnel have moved to safe zones and been accounted for?</t>
  </si>
  <si>
    <t>Have safe operating criteria been achieved?and return to work procedure been implemented.</t>
  </si>
  <si>
    <t>Have the return to work procedures been implemented?</t>
  </si>
  <si>
    <t>Has lightning damage been assessed using SCADA data and visual inspection</t>
  </si>
  <si>
    <t>Has lightning damage been recorded and remedial actions planned using an appropriate management of change system?</t>
  </si>
  <si>
    <t>Communication plans</t>
  </si>
  <si>
    <t>Section</t>
  </si>
  <si>
    <t>Assessment</t>
  </si>
  <si>
    <t>Maturity</t>
  </si>
  <si>
    <t>Weight</t>
  </si>
  <si>
    <t>Weights (normalized)</t>
  </si>
  <si>
    <t>Average maturity</t>
  </si>
  <si>
    <t>Weighted maturity</t>
  </si>
  <si>
    <t xml:space="preserve">AUV </t>
  </si>
  <si>
    <t xml:space="preserve">BSEE </t>
  </si>
  <si>
    <t xml:space="preserve">CAPE </t>
  </si>
  <si>
    <t xml:space="preserve">CCTV </t>
  </si>
  <si>
    <t xml:space="preserve">CMA </t>
  </si>
  <si>
    <t xml:space="preserve">CTV </t>
  </si>
  <si>
    <t xml:space="preserve">DB </t>
  </si>
  <si>
    <t>DNV</t>
  </si>
  <si>
    <t xml:space="preserve">ERP </t>
  </si>
  <si>
    <t xml:space="preserve">EUMETSAT </t>
  </si>
  <si>
    <t xml:space="preserve">GOES </t>
  </si>
  <si>
    <t xml:space="preserve">GPG </t>
  </si>
  <si>
    <t xml:space="preserve">GT </t>
  </si>
  <si>
    <t xml:space="preserve">HAZID </t>
  </si>
  <si>
    <t xml:space="preserve">HAZOP </t>
  </si>
  <si>
    <t xml:space="preserve">HSE </t>
  </si>
  <si>
    <t xml:space="preserve">IBTrACS </t>
  </si>
  <si>
    <t xml:space="preserve">IEC </t>
  </si>
  <si>
    <t xml:space="preserve">IMCA </t>
  </si>
  <si>
    <t>IMO</t>
  </si>
  <si>
    <t>IOER</t>
  </si>
  <si>
    <t xml:space="preserve">IPCC </t>
  </si>
  <si>
    <t xml:space="preserve">ISO </t>
  </si>
  <si>
    <t xml:space="preserve">JAGTI </t>
  </si>
  <si>
    <t xml:space="preserve">JCG </t>
  </si>
  <si>
    <t xml:space="preserve">JMA </t>
  </si>
  <si>
    <t xml:space="preserve">LMRA </t>
  </si>
  <si>
    <t xml:space="preserve">LNG
</t>
  </si>
  <si>
    <t xml:space="preserve">NHC 
</t>
  </si>
  <si>
    <t xml:space="preserve">NWB 
</t>
  </si>
  <si>
    <t xml:space="preserve">NWS 
</t>
  </si>
  <si>
    <t xml:space="preserve">NOAA 
</t>
  </si>
  <si>
    <t xml:space="preserve">ORED 
</t>
  </si>
  <si>
    <t xml:space="preserve">OREI 
</t>
  </si>
  <si>
    <t xml:space="preserve">OSHA 
</t>
  </si>
  <si>
    <t xml:space="preserve">PPE 
</t>
  </si>
  <si>
    <t xml:space="preserve">ROV 
</t>
  </si>
  <si>
    <t xml:space="preserve">SCADA 
</t>
  </si>
  <si>
    <t xml:space="preserve">SMS 
</t>
  </si>
  <si>
    <t xml:space="preserve">SOLAS 
</t>
  </si>
  <si>
    <t xml:space="preserve">SOV 
</t>
  </si>
  <si>
    <t xml:space="preserve">TC-RSMC 
</t>
  </si>
  <si>
    <t xml:space="preserve">TCWC 
</t>
  </si>
  <si>
    <t xml:space="preserve">UAS
</t>
  </si>
  <si>
    <t xml:space="preserve">USCG 
</t>
  </si>
  <si>
    <t xml:space="preserve">WBGT
</t>
  </si>
  <si>
    <t>WMO</t>
  </si>
  <si>
    <t xml:space="preserve">WTG </t>
  </si>
  <si>
    <t xml:space="preserve">autonomous underwater vehicle </t>
  </si>
  <si>
    <t xml:space="preserve">Bureau of Safety and Environmental Enforcement </t>
  </si>
  <si>
    <t xml:space="preserve">convective available potential energy </t>
  </si>
  <si>
    <t xml:space="preserve">closed-circuit television </t>
  </si>
  <si>
    <t xml:space="preserve">Central Meteorological Administration </t>
  </si>
  <si>
    <t xml:space="preserve">crew transfer vessel </t>
  </si>
  <si>
    <t xml:space="preserve">dry-bulb temperature </t>
  </si>
  <si>
    <t xml:space="preserve">Det Norske Veritas EI Energy Institute </t>
  </si>
  <si>
    <t xml:space="preserve">emergency response plan </t>
  </si>
  <si>
    <t xml:space="preserve">European Organisation for the Exploration of Meteorological Satellites </t>
  </si>
  <si>
    <t xml:space="preserve">geostationary operational environmental satellite </t>
  </si>
  <si>
    <t xml:space="preserve">good practice guidelines </t>
  </si>
  <si>
    <t xml:space="preserve">globe/black bulb temperature </t>
  </si>
  <si>
    <t xml:space="preserve">hazard identification </t>
  </si>
  <si>
    <t xml:space="preserve">hazard and operability study </t>
  </si>
  <si>
    <t>health, safety and environment</t>
  </si>
  <si>
    <t>The International Best Track Archive for Climate Stewardship</t>
  </si>
  <si>
    <t>Integrated Offshore Emergency Response – Renewables Guidance</t>
  </si>
  <si>
    <t>Intergovernmental Panel on Climate Change</t>
  </si>
  <si>
    <t>International Organization for Standardization</t>
  </si>
  <si>
    <t>Joint Action Group for Temperature Indices</t>
  </si>
  <si>
    <t>Japanese Coast Guard</t>
  </si>
  <si>
    <t>Japanese Meteorological Agency</t>
  </si>
  <si>
    <t>last-minute risk analysis</t>
  </si>
  <si>
    <t>liquefied natural gas</t>
  </si>
  <si>
    <t>National Hurricane Center</t>
  </si>
  <si>
    <t>nature wet-bulb temperature</t>
  </si>
  <si>
    <t>National Weather Service</t>
  </si>
  <si>
    <t>National Oceanic and Atmospheric Administration</t>
  </si>
  <si>
    <t>Offshore renewable energy development(s)</t>
  </si>
  <si>
    <t>Offshore renewable energy installation</t>
  </si>
  <si>
    <t>Occupational Safety and Health Administration</t>
  </si>
  <si>
    <t>personal protective equipment</t>
  </si>
  <si>
    <t>remotely operated vehicle</t>
  </si>
  <si>
    <t>supervisory control and data acquisition</t>
  </si>
  <si>
    <t>safety management system</t>
  </si>
  <si>
    <t>(International Convention for the) Safety of Life at Sea</t>
  </si>
  <si>
    <t>Service operation vessel</t>
  </si>
  <si>
    <t>Tropical Cyclone – Regional Specialized Meteorological Centres</t>
  </si>
  <si>
    <t>Tropical Cyclone Warning Centres</t>
  </si>
  <si>
    <t>unmanned aerial system</t>
  </si>
  <si>
    <t>US Coast Guard</t>
  </si>
  <si>
    <t>wet-bulb globe temperature</t>
  </si>
  <si>
    <t>World Meteorological Organization</t>
  </si>
  <si>
    <t>wind turbine generator</t>
  </si>
  <si>
    <t>International Electrotechnical Commission</t>
  </si>
  <si>
    <t>International Marine Contractors Association</t>
  </si>
  <si>
    <t>International Maritime Organization</t>
  </si>
  <si>
    <t>Indicates there was an established, well understood evidence in place at the time of assessment.</t>
  </si>
  <si>
    <t>Indicates there was inconsistent evidence, a potential lack of understanding or limited resources at the time of assessment.</t>
  </si>
  <si>
    <t xml:space="preserve">The 'Weights' tab can be used to assign user-selected priorities to topic sections, so that some count more toward the assessment level and maturity scores than others. 
It can also be used where you consider that - for the situation you are considering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</si>
  <si>
    <t>Use the  drop downs (No/ Partial / Yes/ Not assessed) to select your answer for each topic.</t>
  </si>
  <si>
    <t>Using the assessment questions as a prompt, determine the status of each question.  Over-optimistic estimating will not give a realistic viewpoint therefore honesty and a goal of continual improvement are encouraged.</t>
  </si>
  <si>
    <t>Complete the assessment using each applicable tab in this file. Results will be included in the Dashboard.</t>
  </si>
  <si>
    <t xml:space="preserve">All Assessment Status fields are set to 'Not Assessed' as default.						</t>
  </si>
  <si>
    <t xml:space="preserve">Review and understand the G+ Guidance document, applicable legislation, regulations and standards prior to completing this document. </t>
  </si>
  <si>
    <t>Manual and Scoring</t>
  </si>
  <si>
    <t xml:space="preserve">The 'Weights' tab can be used to assign user-selected priorities to topic sections, so that some count more toward the assessment level and maturity scores than others. 
It can also be used where you consider that - for the situation you are assessing - some topic sections are not relevant.  For such sections, the scores will necessarily be 'Not Assessed'. To prevent such irrelevant sections misleadingly reducing the overall score, you can set their weights to zero. The overall score will then reflect only the relevant sections.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</si>
</sst>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1"/>
      <color theme="1"/>
      <name val="Calibri"/>
      <family val="2"/>
      <scheme val="minor"/>
    </font>
    <font>
      <sz val="11"/>
      <color theme="1"/>
      <name val="Verdana"/>
      <family val="2"/>
    </font>
    <font>
      <b/>
      <sz val="11"/>
      <color theme="0"/>
      <name val="Verdana"/>
      <family val="2"/>
    </font>
    <font>
      <b/>
      <sz val="16"/>
      <color theme="1"/>
      <name val="Verdana"/>
      <family val="2"/>
    </font>
    <font>
      <sz val="9"/>
      <color indexed="81"/>
      <name val="Tahoma"/>
      <family val="2"/>
    </font>
    <font>
      <b/>
      <sz val="9"/>
      <color indexed="81"/>
      <name val="Tahoma"/>
      <family val="2"/>
    </font>
    <font>
      <b/>
      <sz val="11"/>
      <color rgb="FFFF0000"/>
      <name val="Verdana"/>
      <family val="2"/>
    </font>
    <font>
      <b/>
      <sz val="12"/>
      <color rgb="FFFFFFFF"/>
      <name val="Aptos"/>
      <family val="2"/>
    </font>
    <font>
      <b/>
      <sz val="9"/>
      <color rgb="FFFFFFFF"/>
      <name val="Aptos"/>
      <family val="2"/>
    </font>
    <font>
      <b/>
      <sz val="8"/>
      <color rgb="FFFFFFFF"/>
      <name val="Aptos"/>
      <family val="2"/>
    </font>
    <font>
      <b/>
      <sz val="8"/>
      <color theme="0"/>
      <name val="Aptos"/>
      <family val="2"/>
    </font>
    <font>
      <sz val="8"/>
      <color rgb="FF000000"/>
      <name val="Aptos"/>
      <family val="2"/>
    </font>
    <font>
      <sz val="8"/>
      <color theme="0"/>
      <name val="Aptos"/>
      <family val="2"/>
    </font>
    <font>
      <sz val="8"/>
      <color theme="1"/>
      <name val="Aptos"/>
      <family val="2"/>
    </font>
    <font>
      <sz val="8"/>
      <color rgb="FFFF0000"/>
      <name val="Aptos"/>
      <family val="2"/>
    </font>
    <font>
      <sz val="11"/>
      <color theme="1"/>
      <name val="Aptos"/>
      <family val="2"/>
    </font>
    <font>
      <b/>
      <sz val="11"/>
      <color theme="0"/>
      <name val="Aptos"/>
      <family val="2"/>
    </font>
    <font>
      <sz val="11"/>
      <color theme="1"/>
      <name val="Verdana"/>
      <family val="2"/>
    </font>
    <font>
      <sz val="11"/>
      <name val="Aptos"/>
      <family val="2"/>
    </font>
    <font>
      <sz val="11"/>
      <color theme="1"/>
      <name val="Aptos"/>
      <family val="2"/>
    </font>
    <font>
      <sz val="11"/>
      <color rgb="FF000000"/>
      <name val="Aptos"/>
      <family val="2"/>
    </font>
    <font>
      <b/>
      <sz val="16"/>
      <color theme="1"/>
      <name val="Aptos"/>
      <family val="2"/>
    </font>
    <font>
      <b/>
      <sz val="14"/>
      <color theme="0"/>
      <name val="Aptos"/>
      <family val="2"/>
    </font>
    <font>
      <sz val="14"/>
      <color theme="1"/>
      <name val="Aptos"/>
      <family val="2"/>
    </font>
    <font>
      <b/>
      <sz val="14"/>
      <color rgb="FFFF0000"/>
      <name val="Aptos"/>
      <family val="2"/>
    </font>
    <font>
      <b/>
      <sz val="11"/>
      <color theme="1"/>
      <name val="Calibri"/>
      <family val="2"/>
      <scheme val="minor"/>
    </font>
    <font>
      <b/>
      <sz val="8"/>
      <color rgb="FF000000"/>
      <name val="Aptos"/>
      <family val="2"/>
    </font>
    <font>
      <b/>
      <sz val="8"/>
      <color rgb="FFFF0000"/>
      <name val="Aptos"/>
      <family val="2"/>
    </font>
    <font>
      <sz val="11"/>
      <name val="Calibri"/>
      <family val="2"/>
      <scheme val="minor"/>
    </font>
    <font>
      <sz val="12"/>
      <color rgb="FF000000"/>
      <name val="Aptos"/>
      <family val="2"/>
    </font>
    <font>
      <b/>
      <sz val="12"/>
      <color rgb="FF000000"/>
      <name val="Aptos"/>
      <family val="2"/>
    </font>
    <font>
      <sz val="11"/>
      <color rgb="FF000000"/>
      <name val="Calibri"/>
      <family val="2"/>
    </font>
  </fonts>
  <fills count="9">
    <fill>
      <patternFill patternType="none"/>
    </fill>
    <fill>
      <patternFill patternType="gray125"/>
    </fill>
    <fill>
      <patternFill patternType="solid">
        <fgColor theme="0"/>
        <bgColor indexed="64"/>
      </patternFill>
    </fill>
    <fill>
      <patternFill patternType="solid">
        <fgColor rgb="FF66868F"/>
        <bgColor indexed="64"/>
      </patternFill>
    </fill>
    <fill>
      <patternFill patternType="solid">
        <fgColor rgb="FFEBEFF1"/>
        <bgColor indexed="64"/>
      </patternFill>
    </fill>
    <fill>
      <patternFill patternType="solid">
        <fgColor rgb="FF231F58"/>
        <bgColor indexed="64"/>
      </patternFill>
    </fill>
    <fill>
      <patternFill patternType="solid">
        <fgColor rgb="FFF43A4F"/>
        <bgColor indexed="64"/>
      </patternFill>
    </fill>
    <fill>
      <patternFill patternType="solid">
        <fgColor rgb="FF29C8C1"/>
        <bgColor indexed="64"/>
      </patternFill>
    </fill>
    <fill>
      <patternFill patternType="solid">
        <fgColor rgb="FFDDE5E7"/>
        <bgColor indexed="64"/>
      </patternFill>
    </fill>
  </fills>
  <borders count="30">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9DADBA"/>
      </left>
      <right style="thin">
        <color rgb="FF9DADBA"/>
      </right>
      <top style="thin">
        <color rgb="FF9DADBA"/>
      </top>
      <bottom style="thin">
        <color rgb="FF9DADBA"/>
      </bottom>
      <diagonal/>
    </border>
    <border>
      <left style="thick">
        <color rgb="FF66868F"/>
      </left>
      <right/>
      <top style="thick">
        <color rgb="FF66868F"/>
      </top>
      <bottom/>
      <diagonal/>
    </border>
    <border>
      <left/>
      <right/>
      <top style="thick">
        <color rgb="FF66868F"/>
      </top>
      <bottom/>
      <diagonal/>
    </border>
    <border>
      <left/>
      <right style="thick">
        <color rgb="FF66868F"/>
      </right>
      <top style="thick">
        <color rgb="FF66868F"/>
      </top>
      <bottom/>
      <diagonal/>
    </border>
    <border>
      <left style="thick">
        <color rgb="FF66868F"/>
      </left>
      <right/>
      <top/>
      <bottom/>
      <diagonal/>
    </border>
    <border>
      <left/>
      <right style="thick">
        <color rgb="FF66868F"/>
      </right>
      <top/>
      <bottom/>
      <diagonal/>
    </border>
    <border>
      <left style="thick">
        <color rgb="FF66868F"/>
      </left>
      <right/>
      <top/>
      <bottom style="thick">
        <color rgb="FF66868F"/>
      </bottom>
      <diagonal/>
    </border>
    <border>
      <left/>
      <right/>
      <top/>
      <bottom style="thick">
        <color rgb="FF66868F"/>
      </bottom>
      <diagonal/>
    </border>
    <border>
      <left/>
      <right style="thick">
        <color rgb="FF66868F"/>
      </right>
      <top/>
      <bottom style="thick">
        <color rgb="FF66868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9DADBA"/>
      </left>
      <right/>
      <top style="thin">
        <color rgb="FF9DADBA"/>
      </top>
      <bottom style="thin">
        <color rgb="FF9DADBA"/>
      </bottom>
      <diagonal/>
    </border>
    <border>
      <left/>
      <right/>
      <top style="thin">
        <color rgb="FF9DADBA"/>
      </top>
      <bottom style="thin">
        <color rgb="FF9DADBA"/>
      </bottom>
      <diagonal/>
    </border>
    <border>
      <left/>
      <right style="thin">
        <color rgb="FF9DADBA"/>
      </right>
      <top style="thin">
        <color rgb="FF9DADBA"/>
      </top>
      <bottom style="thin">
        <color rgb="FF9DADBA"/>
      </bottom>
      <diagonal/>
    </border>
    <border>
      <left style="thin">
        <color rgb="FF66868F"/>
      </left>
      <right style="thin">
        <color rgb="FF66868F"/>
      </right>
      <top style="thin">
        <color rgb="FF66868F"/>
      </top>
      <bottom style="thin">
        <color rgb="FF66868F"/>
      </bottom>
      <diagonal/>
    </border>
    <border>
      <left style="thin">
        <color rgb="FF9DADBA"/>
      </left>
      <right style="thin">
        <color rgb="FF9DADBA"/>
      </right>
      <top style="thin">
        <color rgb="FF9DADBA"/>
      </top>
      <bottom/>
      <diagonal/>
    </border>
    <border>
      <left style="thin">
        <color rgb="FF9DADBA"/>
      </left>
      <right style="thin">
        <color rgb="FF9DADBA"/>
      </right>
      <top/>
      <bottom/>
      <diagonal/>
    </border>
    <border>
      <left style="thin">
        <color rgb="FF9DADBA"/>
      </left>
      <right style="thin">
        <color rgb="FF9DADBA"/>
      </right>
      <top/>
      <bottom style="thin">
        <color rgb="FF9DADBA"/>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9DADBA"/>
      </bottom>
      <diagonal/>
    </border>
    <border>
      <left style="thin">
        <color rgb="FF66868F"/>
      </left>
      <right/>
      <top style="thin">
        <color rgb="FF66868F"/>
      </top>
      <bottom style="thin">
        <color rgb="FF66868F"/>
      </bottom>
      <diagonal/>
    </border>
    <border>
      <left/>
      <right style="thin">
        <color rgb="FF66868F"/>
      </right>
      <top style="thin">
        <color rgb="FF66868F"/>
      </top>
      <bottom style="thin">
        <color rgb="FF66868F"/>
      </bottom>
      <diagonal/>
    </border>
  </borders>
  <cellStyleXfs count="2">
    <xf numFmtId="0" fontId="0" fillId="0" borderId="0"/>
    <xf numFmtId="9" fontId="1" fillId="0" borderId="0" applyFont="0" applyFill="0" applyBorder="0" applyAlignment="0" applyProtection="0"/>
  </cellStyleXfs>
  <cellXfs count="178">
    <xf numFmtId="0" fontId="0" fillId="0" borderId="0" xfId="0"/>
    <xf numFmtId="0" fontId="0" fillId="2" borderId="0" xfId="0" applyFill="1"/>
    <xf numFmtId="0" fontId="0" fillId="2" borderId="0" xfId="0" applyFill="1" applyAlignment="1">
      <alignment horizontal="center"/>
    </xf>
    <xf numFmtId="0" fontId="2" fillId="2" borderId="0" xfId="0" applyFont="1" applyFill="1"/>
    <xf numFmtId="0" fontId="2" fillId="4" borderId="9" xfId="0" applyFont="1" applyFill="1" applyBorder="1"/>
    <xf numFmtId="0" fontId="2" fillId="4" borderId="11" xfId="0" applyFont="1" applyFill="1" applyBorder="1"/>
    <xf numFmtId="0" fontId="2" fillId="4" borderId="14" xfId="0" applyFont="1" applyFill="1" applyBorder="1"/>
    <xf numFmtId="0" fontId="2" fillId="4" borderId="7" xfId="0" applyFont="1" applyFill="1" applyBorder="1"/>
    <xf numFmtId="0" fontId="2" fillId="4" borderId="8" xfId="0" applyFont="1" applyFill="1" applyBorder="1"/>
    <xf numFmtId="0" fontId="2" fillId="4" borderId="10" xfId="0" applyFont="1" applyFill="1" applyBorder="1"/>
    <xf numFmtId="0" fontId="2" fillId="4" borderId="12" xfId="0" applyFont="1" applyFill="1" applyBorder="1"/>
    <xf numFmtId="0" fontId="3" fillId="4" borderId="0" xfId="0" applyFont="1" applyFill="1" applyAlignment="1">
      <alignment horizontal="center" vertical="center"/>
    </xf>
    <xf numFmtId="0" fontId="2" fillId="4" borderId="13" xfId="0" applyFont="1" applyFill="1" applyBorder="1"/>
    <xf numFmtId="0" fontId="4" fillId="4" borderId="0" xfId="0" applyFont="1" applyFill="1" applyAlignment="1">
      <alignment horizontal="left" vertical="center" wrapText="1"/>
    </xf>
    <xf numFmtId="0" fontId="4" fillId="4" borderId="0" xfId="0" applyFont="1" applyFill="1" applyAlignment="1">
      <alignment horizontal="left" vertical="center"/>
    </xf>
    <xf numFmtId="0" fontId="7" fillId="2" borderId="0" xfId="0" applyFont="1" applyFill="1"/>
    <xf numFmtId="0" fontId="9" fillId="6" borderId="4" xfId="0" applyFont="1" applyFill="1" applyBorder="1" applyAlignment="1">
      <alignment vertical="center" textRotation="90" wrapText="1"/>
    </xf>
    <xf numFmtId="0" fontId="9" fillId="6" borderId="5" xfId="0" applyFont="1" applyFill="1" applyBorder="1" applyAlignment="1">
      <alignment vertical="center" textRotation="90" wrapText="1"/>
    </xf>
    <xf numFmtId="0" fontId="10" fillId="3" borderId="2" xfId="0" applyFont="1" applyFill="1" applyBorder="1" applyAlignment="1">
      <alignment horizontal="center" vertical="center" wrapText="1"/>
    </xf>
    <xf numFmtId="0" fontId="10" fillId="3" borderId="2" xfId="0" applyFont="1" applyFill="1" applyBorder="1" applyAlignment="1">
      <alignment vertical="center" wrapText="1"/>
    </xf>
    <xf numFmtId="0" fontId="11" fillId="7" borderId="2" xfId="0"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2" xfId="0" applyFont="1" applyBorder="1" applyAlignment="1">
      <alignment vertical="center" wrapText="1"/>
    </xf>
    <xf numFmtId="0" fontId="13" fillId="2" borderId="2" xfId="0" applyFont="1" applyFill="1" applyBorder="1" applyAlignment="1">
      <alignment horizontal="center" vertical="center" wrapText="1"/>
    </xf>
    <xf numFmtId="0" fontId="14" fillId="0" borderId="2" xfId="0" applyFont="1" applyBorder="1" applyAlignment="1">
      <alignment vertical="center" wrapText="1"/>
    </xf>
    <xf numFmtId="0" fontId="15" fillId="0" borderId="2" xfId="0" applyFont="1" applyBorder="1" applyAlignment="1">
      <alignment vertical="center" wrapText="1"/>
    </xf>
    <xf numFmtId="0" fontId="16" fillId="2" borderId="20" xfId="0" applyFont="1" applyFill="1" applyBorder="1" applyAlignment="1">
      <alignment horizontal="left" vertical="center" wrapText="1"/>
    </xf>
    <xf numFmtId="0" fontId="18" fillId="2" borderId="0" xfId="0" applyFont="1" applyFill="1"/>
    <xf numFmtId="0" fontId="19" fillId="8" borderId="17" xfId="0" applyFont="1" applyFill="1" applyBorder="1" applyAlignment="1">
      <alignment horizontal="left" vertical="center" wrapText="1"/>
    </xf>
    <xf numFmtId="0" fontId="19" fillId="8" borderId="18" xfId="0" applyFont="1" applyFill="1" applyBorder="1" applyAlignment="1">
      <alignment horizontal="left" vertical="center" wrapText="1"/>
    </xf>
    <xf numFmtId="0" fontId="19" fillId="8" borderId="19" xfId="0" applyFont="1" applyFill="1" applyBorder="1" applyAlignment="1">
      <alignment horizontal="left" vertical="center" wrapText="1"/>
    </xf>
    <xf numFmtId="0" fontId="19" fillId="2" borderId="17" xfId="0" applyFont="1" applyFill="1" applyBorder="1" applyAlignment="1">
      <alignment horizontal="left" vertical="center" wrapText="1"/>
    </xf>
    <xf numFmtId="0" fontId="19" fillId="2" borderId="18"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21" fillId="0" borderId="6" xfId="0" applyFont="1" applyBorder="1" applyAlignment="1">
      <alignment horizontal="center" vertical="center" wrapText="1"/>
    </xf>
    <xf numFmtId="0" fontId="20" fillId="2" borderId="0" xfId="0" applyFont="1" applyFill="1"/>
    <xf numFmtId="0" fontId="22" fillId="4" borderId="0" xfId="0" applyFont="1" applyFill="1" applyAlignment="1">
      <alignment horizontal="left" vertical="center" wrapText="1"/>
    </xf>
    <xf numFmtId="0" fontId="22" fillId="4" borderId="0" xfId="0" applyFont="1" applyFill="1" applyAlignment="1">
      <alignment horizontal="left" vertical="center"/>
    </xf>
    <xf numFmtId="9" fontId="23" fillId="6" borderId="6" xfId="1" applyFont="1" applyFill="1" applyBorder="1" applyAlignment="1">
      <alignment horizontal="center" vertical="center"/>
    </xf>
    <xf numFmtId="9" fontId="24" fillId="6" borderId="6" xfId="0" applyNumberFormat="1" applyFont="1" applyFill="1" applyBorder="1" applyAlignment="1">
      <alignment vertical="center"/>
    </xf>
    <xf numFmtId="0" fontId="16" fillId="0" borderId="6" xfId="0" applyFont="1" applyBorder="1" applyAlignment="1">
      <alignment horizontal="center" vertical="center"/>
    </xf>
    <xf numFmtId="0" fontId="16" fillId="0" borderId="6" xfId="0" applyFont="1" applyBorder="1" applyAlignment="1">
      <alignment horizontal="center" vertical="center" wrapText="1"/>
    </xf>
    <xf numFmtId="0" fontId="16" fillId="2" borderId="6" xfId="0" applyFont="1" applyFill="1" applyBorder="1" applyAlignment="1">
      <alignment horizontal="center" vertical="center"/>
    </xf>
    <xf numFmtId="9" fontId="3" fillId="6" borderId="6" xfId="1" applyFont="1" applyFill="1" applyBorder="1" applyAlignment="1">
      <alignment horizontal="left" vertical="center"/>
    </xf>
    <xf numFmtId="0" fontId="2" fillId="6" borderId="6" xfId="0" applyFont="1" applyFill="1" applyBorder="1" applyAlignment="1">
      <alignment horizontal="left" vertical="center"/>
    </xf>
    <xf numFmtId="9" fontId="2" fillId="6" borderId="6" xfId="0" applyNumberFormat="1" applyFont="1" applyFill="1" applyBorder="1" applyAlignment="1">
      <alignment horizontal="left" vertical="center"/>
    </xf>
    <xf numFmtId="0" fontId="3" fillId="6" borderId="6" xfId="0" applyFont="1" applyFill="1" applyBorder="1" applyAlignment="1">
      <alignment horizontal="center" vertical="center"/>
    </xf>
    <xf numFmtId="0" fontId="17" fillId="7" borderId="6" xfId="0" applyFont="1" applyFill="1" applyBorder="1" applyAlignment="1">
      <alignment horizontal="center" vertical="center"/>
    </xf>
    <xf numFmtId="0" fontId="25" fillId="4" borderId="0" xfId="0" applyFont="1" applyFill="1" applyAlignment="1">
      <alignment horizontal="left" vertical="center"/>
    </xf>
    <xf numFmtId="9" fontId="0" fillId="0" borderId="0" xfId="0" applyNumberFormat="1"/>
    <xf numFmtId="0" fontId="0" fillId="0" borderId="24" xfId="0" applyBorder="1"/>
    <xf numFmtId="9" fontId="0" fillId="0" borderId="25" xfId="0" applyNumberFormat="1" applyBorder="1"/>
    <xf numFmtId="0" fontId="0" fillId="0" borderId="25" xfId="0" applyBorder="1"/>
    <xf numFmtId="0" fontId="3" fillId="6" borderId="17" xfId="0" applyFont="1" applyFill="1" applyBorder="1" applyAlignment="1">
      <alignment vertical="center"/>
    </xf>
    <xf numFmtId="0" fontId="3" fillId="6" borderId="18" xfId="0" applyFont="1" applyFill="1" applyBorder="1" applyAlignment="1">
      <alignment vertical="center"/>
    </xf>
    <xf numFmtId="0" fontId="3" fillId="6" borderId="19" xfId="0" applyFont="1" applyFill="1" applyBorder="1" applyAlignment="1">
      <alignment vertical="center"/>
    </xf>
    <xf numFmtId="0" fontId="0" fillId="7" borderId="0" xfId="0" applyFill="1"/>
    <xf numFmtId="9" fontId="0" fillId="0" borderId="26" xfId="1" applyFont="1" applyBorder="1"/>
    <xf numFmtId="0" fontId="13" fillId="2" borderId="2" xfId="0" applyFont="1" applyFill="1" applyBorder="1" applyAlignment="1">
      <alignment vertical="center" wrapText="1"/>
    </xf>
    <xf numFmtId="0" fontId="16" fillId="2" borderId="0" xfId="0" applyFont="1" applyFill="1"/>
    <xf numFmtId="0" fontId="0" fillId="0" borderId="0" xfId="0" applyAlignment="1">
      <alignment horizontal="center"/>
    </xf>
    <xf numFmtId="0" fontId="13" fillId="0" borderId="2" xfId="0" applyFont="1" applyBorder="1" applyAlignment="1">
      <alignment horizontal="center" vertical="center" wrapText="1"/>
    </xf>
    <xf numFmtId="0" fontId="16" fillId="4" borderId="7" xfId="0" applyFont="1" applyFill="1" applyBorder="1"/>
    <xf numFmtId="0" fontId="16" fillId="4" borderId="8" xfId="0" applyFont="1" applyFill="1" applyBorder="1"/>
    <xf numFmtId="0" fontId="16" fillId="4" borderId="9" xfId="0" applyFont="1" applyFill="1" applyBorder="1"/>
    <xf numFmtId="0" fontId="16" fillId="4" borderId="10" xfId="0" applyFont="1" applyFill="1" applyBorder="1"/>
    <xf numFmtId="0" fontId="16" fillId="4" borderId="11" xfId="0" applyFont="1" applyFill="1" applyBorder="1"/>
    <xf numFmtId="9" fontId="16" fillId="2" borderId="0" xfId="0" applyNumberFormat="1" applyFont="1" applyFill="1"/>
    <xf numFmtId="0" fontId="17" fillId="4" borderId="0" xfId="0" applyFont="1" applyFill="1" applyAlignment="1">
      <alignment horizontal="center" vertical="center"/>
    </xf>
    <xf numFmtId="0" fontId="17" fillId="5" borderId="6" xfId="0" applyFont="1" applyFill="1" applyBorder="1" applyAlignment="1">
      <alignment horizontal="center" vertical="center" wrapText="1"/>
    </xf>
    <xf numFmtId="9" fontId="17" fillId="5" borderId="6" xfId="0" applyNumberFormat="1" applyFont="1" applyFill="1" applyBorder="1" applyAlignment="1">
      <alignment horizontal="center"/>
    </xf>
    <xf numFmtId="9" fontId="16" fillId="2" borderId="6" xfId="0" applyNumberFormat="1" applyFont="1" applyFill="1" applyBorder="1" applyAlignment="1">
      <alignment wrapText="1"/>
    </xf>
    <xf numFmtId="9" fontId="16" fillId="2" borderId="6" xfId="0" applyNumberFormat="1" applyFont="1" applyFill="1" applyBorder="1"/>
    <xf numFmtId="0" fontId="16" fillId="4" borderId="12" xfId="0" applyFont="1" applyFill="1" applyBorder="1"/>
    <xf numFmtId="0" fontId="16" fillId="4" borderId="13" xfId="0" applyFont="1" applyFill="1" applyBorder="1"/>
    <xf numFmtId="0" fontId="16" fillId="4" borderId="14" xfId="0" applyFont="1" applyFill="1" applyBorder="1"/>
    <xf numFmtId="0" fontId="17" fillId="2" borderId="0" xfId="0" applyFont="1" applyFill="1" applyAlignment="1">
      <alignment vertical="center"/>
    </xf>
    <xf numFmtId="9" fontId="23" fillId="6" borderId="0" xfId="0" applyNumberFormat="1" applyFont="1" applyFill="1" applyAlignment="1">
      <alignment horizontal="center" vertical="center"/>
    </xf>
    <xf numFmtId="0" fontId="19" fillId="8" borderId="17" xfId="0" applyFont="1" applyFill="1" applyBorder="1" applyAlignment="1">
      <alignment horizontal="left" vertical="center"/>
    </xf>
    <xf numFmtId="0" fontId="19" fillId="8" borderId="18" xfId="0" applyFont="1" applyFill="1" applyBorder="1" applyAlignment="1">
      <alignment horizontal="left" vertical="center"/>
    </xf>
    <xf numFmtId="0" fontId="19" fillId="8" borderId="19" xfId="0" applyFont="1" applyFill="1" applyBorder="1" applyAlignment="1">
      <alignment horizontal="left" vertical="center"/>
    </xf>
    <xf numFmtId="0" fontId="19" fillId="2" borderId="17" xfId="0" applyFont="1" applyFill="1" applyBorder="1" applyAlignment="1">
      <alignment horizontal="left" vertical="center"/>
    </xf>
    <xf numFmtId="0" fontId="19" fillId="2" borderId="18" xfId="0" applyFont="1" applyFill="1" applyBorder="1" applyAlignment="1">
      <alignment horizontal="left" vertical="center"/>
    </xf>
    <xf numFmtId="0" fontId="19" fillId="2" borderId="19" xfId="0" applyFont="1" applyFill="1" applyBorder="1" applyAlignment="1">
      <alignment horizontal="left" vertical="center"/>
    </xf>
    <xf numFmtId="2" fontId="21" fillId="0" borderId="6" xfId="0" applyNumberFormat="1" applyFont="1" applyBorder="1" applyAlignment="1">
      <alignment horizontal="center" vertical="center" wrapText="1"/>
    </xf>
    <xf numFmtId="2" fontId="11" fillId="7" borderId="2" xfId="0" applyNumberFormat="1" applyFont="1" applyFill="1" applyBorder="1" applyAlignment="1">
      <alignment horizontal="center" vertical="center" wrapText="1"/>
    </xf>
    <xf numFmtId="2" fontId="0" fillId="0" borderId="0" xfId="0" applyNumberFormat="1" applyAlignment="1">
      <alignment horizontal="center"/>
    </xf>
    <xf numFmtId="0" fontId="16" fillId="4" borderId="10" xfId="0" applyFont="1" applyFill="1" applyBorder="1" applyAlignment="1">
      <alignment vertical="center"/>
    </xf>
    <xf numFmtId="9" fontId="17" fillId="5" borderId="6" xfId="0" applyNumberFormat="1" applyFont="1" applyFill="1" applyBorder="1" applyAlignment="1">
      <alignment horizontal="center" vertical="center"/>
    </xf>
    <xf numFmtId="0" fontId="16" fillId="4" borderId="11" xfId="0" applyFont="1" applyFill="1" applyBorder="1" applyAlignment="1">
      <alignment vertical="center"/>
    </xf>
    <xf numFmtId="0" fontId="16" fillId="2" borderId="0" xfId="0" applyFont="1" applyFill="1" applyAlignment="1">
      <alignment vertical="center"/>
    </xf>
    <xf numFmtId="0" fontId="20" fillId="2" borderId="0" xfId="0" applyFont="1" applyFill="1" applyAlignment="1">
      <alignment vertical="center"/>
    </xf>
    <xf numFmtId="0" fontId="16" fillId="2" borderId="0" xfId="0" applyFont="1" applyFill="1" applyAlignment="1">
      <alignment vertical="center" wrapText="1"/>
    </xf>
    <xf numFmtId="0" fontId="0" fillId="0" borderId="0" xfId="0" applyAlignment="1">
      <alignment vertical="center" wrapText="1"/>
    </xf>
    <xf numFmtId="0" fontId="16" fillId="2" borderId="17" xfId="0" applyFont="1" applyFill="1" applyBorder="1" applyAlignment="1">
      <alignment vertical="center"/>
    </xf>
    <xf numFmtId="0" fontId="16" fillId="2" borderId="18" xfId="0" applyFont="1" applyFill="1" applyBorder="1" applyAlignment="1">
      <alignment vertical="center"/>
    </xf>
    <xf numFmtId="0" fontId="16" fillId="2" borderId="19" xfId="0" applyFont="1" applyFill="1" applyBorder="1" applyAlignment="1">
      <alignment vertical="center"/>
    </xf>
    <xf numFmtId="9" fontId="16" fillId="2" borderId="6" xfId="0" applyNumberFormat="1" applyFont="1" applyFill="1" applyBorder="1" applyAlignment="1">
      <alignment vertical="center" wrapText="1"/>
    </xf>
    <xf numFmtId="9" fontId="16" fillId="2" borderId="6" xfId="0" applyNumberFormat="1" applyFont="1" applyFill="1" applyBorder="1" applyAlignment="1">
      <alignment vertical="center"/>
    </xf>
    <xf numFmtId="0" fontId="27" fillId="0" borderId="2" xfId="0" applyFont="1" applyBorder="1" applyAlignment="1">
      <alignment horizontal="center" vertical="center" wrapText="1"/>
    </xf>
    <xf numFmtId="0" fontId="27" fillId="0" borderId="2" xfId="0" applyFont="1" applyBorder="1" applyAlignment="1">
      <alignment vertical="center" wrapText="1"/>
    </xf>
    <xf numFmtId="0" fontId="11" fillId="0" borderId="2" xfId="0" applyFont="1" applyBorder="1" applyAlignment="1">
      <alignment horizontal="center" vertical="center" wrapText="1"/>
    </xf>
    <xf numFmtId="0" fontId="28" fillId="0" borderId="2" xfId="0" applyFont="1" applyBorder="1" applyAlignment="1">
      <alignment vertical="center" wrapText="1"/>
    </xf>
    <xf numFmtId="0" fontId="26" fillId="2" borderId="0" xfId="0" applyFont="1" applyFill="1"/>
    <xf numFmtId="0" fontId="19" fillId="0" borderId="17" xfId="0" applyFont="1" applyBorder="1" applyAlignment="1">
      <alignment vertical="center"/>
    </xf>
    <xf numFmtId="0" fontId="19" fillId="0" borderId="18" xfId="0" applyFont="1" applyBorder="1" applyAlignment="1">
      <alignment vertical="center"/>
    </xf>
    <xf numFmtId="0" fontId="19" fillId="0" borderId="17" xfId="0" applyFont="1" applyBorder="1" applyAlignment="1">
      <alignment horizontal="left" vertical="center" wrapText="1"/>
    </xf>
    <xf numFmtId="0" fontId="19" fillId="0" borderId="18" xfId="0" applyFont="1" applyBorder="1" applyAlignment="1">
      <alignment horizontal="left" vertical="center" wrapText="1"/>
    </xf>
    <xf numFmtId="0" fontId="19" fillId="0" borderId="19" xfId="0" applyFont="1" applyBorder="1" applyAlignment="1">
      <alignment horizontal="left" vertical="center" wrapText="1"/>
    </xf>
    <xf numFmtId="0" fontId="19" fillId="8" borderId="17" xfId="0" applyFont="1" applyFill="1" applyBorder="1" applyAlignment="1">
      <alignment vertical="center"/>
    </xf>
    <xf numFmtId="0" fontId="19" fillId="8" borderId="18" xfId="0" applyFont="1" applyFill="1" applyBorder="1" applyAlignment="1">
      <alignment vertical="center"/>
    </xf>
    <xf numFmtId="0" fontId="19" fillId="2" borderId="17" xfId="0" applyFont="1" applyFill="1" applyBorder="1" applyAlignment="1">
      <alignment horizontal="left" vertical="center" wrapText="1"/>
    </xf>
    <xf numFmtId="0" fontId="4" fillId="2" borderId="15" xfId="0" applyFont="1" applyFill="1" applyBorder="1" applyAlignment="1">
      <alignment horizontal="left" vertical="center" wrapText="1"/>
    </xf>
    <xf numFmtId="0" fontId="4" fillId="2" borderId="16" xfId="0" applyFont="1" applyFill="1" applyBorder="1" applyAlignment="1">
      <alignment horizontal="left" vertical="center" wrapText="1"/>
    </xf>
    <xf numFmtId="0" fontId="4" fillId="2" borderId="16" xfId="0" applyFont="1" applyFill="1" applyBorder="1" applyAlignment="1">
      <alignment horizontal="left" vertical="center"/>
    </xf>
    <xf numFmtId="0" fontId="4" fillId="2" borderId="1" xfId="0" applyFont="1" applyFill="1" applyBorder="1" applyAlignment="1">
      <alignment horizontal="left" vertical="center"/>
    </xf>
    <xf numFmtId="0" fontId="3" fillId="6" borderId="17" xfId="0" applyFont="1" applyFill="1" applyBorder="1" applyAlignment="1">
      <alignment horizontal="left" vertical="center"/>
    </xf>
    <xf numFmtId="0" fontId="3" fillId="6" borderId="18" xfId="0" applyFont="1" applyFill="1" applyBorder="1" applyAlignment="1">
      <alignment horizontal="left" vertical="center"/>
    </xf>
    <xf numFmtId="0" fontId="3" fillId="6" borderId="19" xfId="0" applyFont="1" applyFill="1" applyBorder="1" applyAlignment="1">
      <alignment horizontal="left" vertical="center"/>
    </xf>
    <xf numFmtId="0" fontId="19" fillId="8" borderId="17" xfId="0" applyFont="1" applyFill="1" applyBorder="1" applyAlignment="1">
      <alignment horizontal="left" vertical="center" wrapText="1"/>
    </xf>
    <xf numFmtId="0" fontId="19" fillId="8" borderId="18" xfId="0" applyFont="1" applyFill="1" applyBorder="1" applyAlignment="1">
      <alignment horizontal="left" vertical="center" wrapText="1"/>
    </xf>
    <xf numFmtId="0" fontId="19" fillId="8" borderId="19" xfId="0" applyFont="1" applyFill="1" applyBorder="1" applyAlignment="1">
      <alignment horizontal="left" vertical="center" wrapText="1"/>
    </xf>
    <xf numFmtId="0" fontId="19" fillId="2" borderId="17" xfId="0" applyFont="1" applyFill="1" applyBorder="1" applyAlignment="1">
      <alignment vertical="center"/>
    </xf>
    <xf numFmtId="0" fontId="19" fillId="2" borderId="18" xfId="0" applyFont="1" applyFill="1" applyBorder="1" applyAlignment="1">
      <alignment vertical="center"/>
    </xf>
    <xf numFmtId="0" fontId="19" fillId="2" borderId="18" xfId="0" applyFont="1" applyFill="1" applyBorder="1" applyAlignment="1">
      <alignment horizontal="left" vertical="center" wrapText="1"/>
    </xf>
    <xf numFmtId="0" fontId="19" fillId="2" borderId="19" xfId="0" applyFont="1" applyFill="1" applyBorder="1" applyAlignment="1">
      <alignment horizontal="left" vertical="center" wrapText="1"/>
    </xf>
    <xf numFmtId="0" fontId="19" fillId="0" borderId="17"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6" fillId="0" borderId="17" xfId="0" applyFont="1" applyBorder="1" applyAlignment="1">
      <alignment horizontal="left" vertical="center" wrapText="1"/>
    </xf>
    <xf numFmtId="0" fontId="16" fillId="0" borderId="18" xfId="0" applyFont="1" applyBorder="1" applyAlignment="1">
      <alignment horizontal="left" vertical="center" wrapText="1"/>
    </xf>
    <xf numFmtId="0" fontId="16" fillId="0" borderId="19" xfId="0" applyFont="1" applyBorder="1" applyAlignment="1">
      <alignment horizontal="left" vertical="center" wrapText="1"/>
    </xf>
    <xf numFmtId="0" fontId="17" fillId="7" borderId="17" xfId="0" applyFont="1" applyFill="1" applyBorder="1" applyAlignment="1">
      <alignment horizontal="left" vertical="center" wrapText="1"/>
    </xf>
    <xf numFmtId="0" fontId="17" fillId="7" borderId="18" xfId="0" applyFont="1" applyFill="1" applyBorder="1" applyAlignment="1">
      <alignment horizontal="left" vertical="center" wrapText="1"/>
    </xf>
    <xf numFmtId="0" fontId="17" fillId="7" borderId="19" xfId="0" applyFont="1" applyFill="1" applyBorder="1" applyAlignment="1">
      <alignment horizontal="left" vertical="center" wrapText="1"/>
    </xf>
    <xf numFmtId="0" fontId="16" fillId="0" borderId="21"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6" xfId="0" applyFont="1" applyBorder="1" applyAlignment="1">
      <alignment horizontal="left" vertical="center" wrapText="1"/>
    </xf>
    <xf numFmtId="0" fontId="16" fillId="2" borderId="6" xfId="0" applyFont="1" applyFill="1" applyBorder="1" applyAlignment="1">
      <alignment horizontal="left" vertical="center" wrapText="1"/>
    </xf>
    <xf numFmtId="0" fontId="16" fillId="2" borderId="17" xfId="0" applyFont="1" applyFill="1" applyBorder="1" applyAlignment="1">
      <alignment vertical="center"/>
    </xf>
    <xf numFmtId="0" fontId="16" fillId="2" borderId="18" xfId="0" applyFont="1" applyFill="1" applyBorder="1" applyAlignment="1">
      <alignment vertical="center"/>
    </xf>
    <xf numFmtId="0" fontId="16" fillId="2" borderId="19" xfId="0" applyFont="1" applyFill="1" applyBorder="1" applyAlignment="1">
      <alignment vertical="center"/>
    </xf>
    <xf numFmtId="0" fontId="17" fillId="5" borderId="17" xfId="0" applyFont="1" applyFill="1" applyBorder="1" applyAlignment="1">
      <alignment vertical="center"/>
    </xf>
    <xf numFmtId="0" fontId="17" fillId="5" borderId="18" xfId="0" applyFont="1" applyFill="1" applyBorder="1" applyAlignment="1">
      <alignment vertical="center"/>
    </xf>
    <xf numFmtId="0" fontId="17" fillId="5" borderId="19" xfId="0" applyFont="1" applyFill="1" applyBorder="1" applyAlignment="1">
      <alignment vertical="center"/>
    </xf>
    <xf numFmtId="0" fontId="23" fillId="6" borderId="6" xfId="0" applyFont="1" applyFill="1" applyBorder="1" applyAlignment="1">
      <alignment horizontal="left" vertical="center"/>
    </xf>
    <xf numFmtId="0" fontId="22" fillId="2" borderId="15" xfId="0" applyFont="1" applyFill="1" applyBorder="1" applyAlignment="1">
      <alignment horizontal="left" vertical="center" wrapText="1"/>
    </xf>
    <xf numFmtId="0" fontId="22" fillId="2" borderId="16" xfId="0" applyFont="1" applyFill="1" applyBorder="1" applyAlignment="1">
      <alignment horizontal="left" vertical="center" wrapText="1"/>
    </xf>
    <xf numFmtId="0" fontId="22" fillId="2" borderId="16" xfId="0" applyFont="1" applyFill="1" applyBorder="1" applyAlignment="1">
      <alignment horizontal="left" vertical="center"/>
    </xf>
    <xf numFmtId="0" fontId="22" fillId="2" borderId="1" xfId="0" applyFont="1" applyFill="1" applyBorder="1" applyAlignment="1">
      <alignment horizontal="left" vertical="center"/>
    </xf>
    <xf numFmtId="0" fontId="17" fillId="6" borderId="20" xfId="0" applyFont="1" applyFill="1" applyBorder="1" applyAlignment="1">
      <alignment horizontal="left" vertical="center" wrapText="1"/>
    </xf>
    <xf numFmtId="0" fontId="17" fillId="5" borderId="17" xfId="0" applyFont="1" applyFill="1" applyBorder="1" applyAlignment="1">
      <alignment horizontal="center" vertical="center" wrapText="1"/>
    </xf>
    <xf numFmtId="0" fontId="17" fillId="5" borderId="19" xfId="0"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6" borderId="28" xfId="0" applyFont="1" applyFill="1" applyBorder="1" applyAlignment="1">
      <alignment horizontal="left" vertical="center" wrapText="1"/>
    </xf>
    <xf numFmtId="0" fontId="17" fillId="6" borderId="29" xfId="0" applyFont="1" applyFill="1" applyBorder="1" applyAlignment="1">
      <alignment horizontal="left" vertical="center" wrapText="1"/>
    </xf>
    <xf numFmtId="0" fontId="30" fillId="4" borderId="0" xfId="0" applyFont="1" applyFill="1" applyAlignment="1">
      <alignment horizontal="left" vertical="center" wrapText="1"/>
    </xf>
    <xf numFmtId="0" fontId="29" fillId="0" borderId="0" xfId="0" applyFont="1" applyAlignment="1">
      <alignment horizontal="left" vertical="center"/>
    </xf>
    <xf numFmtId="0" fontId="0" fillId="0" borderId="29" xfId="0" applyBorder="1" applyAlignment="1">
      <alignment horizontal="left" vertical="center" wrapText="1"/>
    </xf>
    <xf numFmtId="0" fontId="11" fillId="7" borderId="3" xfId="0" applyFont="1" applyFill="1" applyBorder="1" applyAlignment="1" applyProtection="1">
      <alignment horizontal="left" vertical="center" wrapText="1"/>
      <protection locked="0"/>
    </xf>
    <xf numFmtId="0" fontId="11" fillId="7" borderId="4" xfId="0" applyFont="1" applyFill="1" applyBorder="1" applyAlignment="1" applyProtection="1">
      <alignment horizontal="left" vertical="center" wrapText="1"/>
      <protection locked="0"/>
    </xf>
    <xf numFmtId="0" fontId="11" fillId="7" borderId="5" xfId="0" applyFont="1" applyFill="1" applyBorder="1" applyAlignment="1" applyProtection="1">
      <alignment horizontal="left" vertical="center" wrapText="1"/>
      <protection locked="0"/>
    </xf>
    <xf numFmtId="0" fontId="10" fillId="7" borderId="2" xfId="0" applyFont="1" applyFill="1" applyBorder="1" applyAlignment="1">
      <alignment horizontal="left" vertical="center" wrapText="1"/>
    </xf>
    <xf numFmtId="0" fontId="8" fillId="6" borderId="3" xfId="0" applyFont="1" applyFill="1" applyBorder="1" applyAlignment="1">
      <alignment horizontal="left" vertical="center" wrapText="1"/>
    </xf>
    <xf numFmtId="0" fontId="8" fillId="6" borderId="4" xfId="0" applyFont="1" applyFill="1" applyBorder="1" applyAlignment="1">
      <alignment horizontal="left" vertical="center" wrapText="1"/>
    </xf>
    <xf numFmtId="0" fontId="0" fillId="0" borderId="4" xfId="0" applyBorder="1" applyAlignment="1">
      <alignment vertical="center" wrapText="1"/>
    </xf>
    <xf numFmtId="0" fontId="23" fillId="6" borderId="27" xfId="0" applyFont="1" applyFill="1" applyBorder="1" applyAlignment="1">
      <alignment horizontal="left" vertical="center"/>
    </xf>
    <xf numFmtId="0" fontId="17" fillId="5" borderId="17" xfId="0" applyFont="1" applyFill="1" applyBorder="1"/>
    <xf numFmtId="0" fontId="17" fillId="5" borderId="18" xfId="0" applyFont="1" applyFill="1" applyBorder="1"/>
    <xf numFmtId="0" fontId="17" fillId="5" borderId="19" xfId="0" applyFont="1" applyFill="1" applyBorder="1"/>
    <xf numFmtId="0" fontId="16" fillId="2" borderId="17" xfId="0" applyFont="1" applyFill="1" applyBorder="1"/>
    <xf numFmtId="0" fontId="16" fillId="2" borderId="18" xfId="0" applyFont="1" applyFill="1" applyBorder="1"/>
    <xf numFmtId="0" fontId="16" fillId="2" borderId="19" xfId="0" applyFont="1" applyFill="1" applyBorder="1"/>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0" xfId="0" applyAlignment="1">
      <alignment vertical="center" wrapText="1"/>
    </xf>
    <xf numFmtId="0" fontId="0" fillId="0" borderId="0" xfId="0" applyAlignment="1">
      <alignment vertical="center"/>
    </xf>
  </cellXfs>
  <cellStyles count="2">
    <cellStyle name="Normal" xfId="0" builtinId="0"/>
    <cellStyle name="Percent" xfId="1" builtinId="5"/>
  </cellStyles>
  <dxfs count="188">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fill>
        <patternFill>
          <bgColor rgb="FF81D10B"/>
        </patternFill>
      </fill>
    </dxf>
    <dxf>
      <fill>
        <patternFill>
          <bgColor rgb="FF9DADBA"/>
        </patternFill>
      </fill>
    </dxf>
    <dxf>
      <fill>
        <patternFill>
          <bgColor rgb="FFF43A4F"/>
        </patternFill>
      </fill>
    </dxf>
    <dxf>
      <fill>
        <patternFill>
          <bgColor rgb="FF29C8C1"/>
        </patternFill>
      </fill>
    </dxf>
    <dxf>
      <numFmt numFmtId="0" formatCode="General"/>
    </dxf>
    <dxf>
      <numFmt numFmtId="13" formatCode="0%"/>
    </dxf>
    <dxf>
      <numFmt numFmtId="13" formatCode="0%"/>
    </dxf>
    <dxf>
      <fill>
        <patternFill patternType="solid">
          <fgColor indexed="64"/>
          <bgColor rgb="FF29C8C1"/>
        </patternFill>
      </fill>
    </dxf>
  </dxfs>
  <tableStyles count="0" defaultTableStyle="TableStyleMedium2" defaultPivotStyle="PivotStyleLight16"/>
  <colors>
    <mruColors>
      <color rgb="FFFF7C80"/>
      <color rgb="FF81D10B"/>
      <color rgb="FF29C8C1"/>
      <color rgb="FFF43A4F"/>
      <color rgb="FF66868F"/>
      <color rgb="FFDDE5E7"/>
      <color rgb="FF231F58"/>
      <color rgb="FFCFF5F3"/>
      <color rgb="FFF1FDDF"/>
      <color rgb="FFE1E0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r>
              <a:rPr lang="da-DK"/>
              <a:t>Overall</a:t>
            </a:r>
            <a:r>
              <a:rPr lang="da-DK" baseline="0"/>
              <a:t> assessment and maturity status</a:t>
            </a:r>
          </a:p>
        </c:rich>
      </c:tx>
      <c:overlay val="0"/>
      <c:spPr>
        <a:noFill/>
        <a:ln>
          <a:noFill/>
        </a:ln>
        <a:effectLst/>
      </c:spPr>
      <c:txPr>
        <a:bodyPr rot="0" spcFirstLastPara="1" vertOverflow="ellipsis" vert="horz" wrap="square" anchor="ctr" anchorCtr="1"/>
        <a:lstStyle/>
        <a:p>
          <a:pPr>
            <a:defRPr sz="1800" b="1" i="0" u="none" strike="noStrike" kern="1200" cap="all" spc="150" baseline="0">
              <a:solidFill>
                <a:schemeClr val="tx1">
                  <a:lumMod val="50000"/>
                  <a:lumOff val="50000"/>
                </a:schemeClr>
              </a:solidFill>
              <a:latin typeface="+mn-lt"/>
              <a:ea typeface="+mn-ea"/>
              <a:cs typeface="+mn-cs"/>
            </a:defRPr>
          </a:pPr>
          <a:endParaRPr lang="en-US"/>
        </a:p>
      </c:txPr>
    </c:title>
    <c:autoTitleDeleted val="0"/>
    <c:plotArea>
      <c:layout>
        <c:manualLayout>
          <c:layoutTarget val="inner"/>
          <c:xMode val="edge"/>
          <c:yMode val="edge"/>
          <c:x val="0.23050764176865951"/>
          <c:y val="0.1471882279775269"/>
          <c:w val="0.54784066170833123"/>
          <c:h val="0.73926951902096572"/>
        </c:manualLayout>
      </c:layout>
      <c:radarChart>
        <c:radarStyle val="filled"/>
        <c:varyColors val="0"/>
        <c:ser>
          <c:idx val="0"/>
          <c:order val="0"/>
          <c:tx>
            <c:v>Assessment Status</c:v>
          </c:tx>
          <c:spPr>
            <a:solidFill>
              <a:schemeClr val="bg1">
                <a:lumMod val="50000"/>
                <a:alpha val="20000"/>
              </a:schemeClr>
            </a:solidFill>
            <a:ln w="25400">
              <a:noFill/>
              <a:prstDash val="sysDot"/>
            </a:ln>
            <a:effectLst>
              <a:softEdge rad="0"/>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Weights!$B$5:$B$10</c:f>
              <c:strCache>
                <c:ptCount val="6"/>
                <c:pt idx="0">
                  <c:v>Key principles</c:v>
                </c:pt>
                <c:pt idx="1">
                  <c:v>Extra-tropical storms</c:v>
                </c:pt>
                <c:pt idx="2">
                  <c:v>Tropical cyclones</c:v>
                </c:pt>
                <c:pt idx="3">
                  <c:v>Extreme heat</c:v>
                </c:pt>
                <c:pt idx="4">
                  <c:v>Extreme cold</c:v>
                </c:pt>
                <c:pt idx="5">
                  <c:v>Lightning</c:v>
                </c:pt>
              </c:strCache>
            </c:strRef>
          </c:cat>
          <c:val>
            <c:numRef>
              <c:f>Weights!$C$5:$C$10</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C4A9-4885-AE5E-EAB9F74AF403}"/>
            </c:ext>
          </c:extLst>
        </c:ser>
        <c:ser>
          <c:idx val="1"/>
          <c:order val="1"/>
          <c:tx>
            <c:v>Maturity Level</c:v>
          </c:tx>
          <c:spPr>
            <a:solidFill>
              <a:schemeClr val="accent2"/>
            </a:solidFill>
            <a:ln w="25400">
              <a:noFill/>
              <a:prstDash val="sysDot"/>
            </a:ln>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Weights!$B$5:$B$10</c:f>
              <c:strCache>
                <c:ptCount val="6"/>
                <c:pt idx="0">
                  <c:v>Key principles</c:v>
                </c:pt>
                <c:pt idx="1">
                  <c:v>Extra-tropical storms</c:v>
                </c:pt>
                <c:pt idx="2">
                  <c:v>Tropical cyclones</c:v>
                </c:pt>
                <c:pt idx="3">
                  <c:v>Extreme heat</c:v>
                </c:pt>
                <c:pt idx="4">
                  <c:v>Extreme cold</c:v>
                </c:pt>
                <c:pt idx="5">
                  <c:v>Lightning</c:v>
                </c:pt>
              </c:strCache>
            </c:strRef>
          </c:cat>
          <c:val>
            <c:numRef>
              <c:f>Weights!$D$5:$D$10</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1-C4A9-4885-AE5E-EAB9F74AF403}"/>
            </c:ext>
          </c:extLst>
        </c:ser>
        <c:dLbls>
          <c:showLegendKey val="0"/>
          <c:showVal val="1"/>
          <c:showCatName val="0"/>
          <c:showSerName val="0"/>
          <c:showPercent val="0"/>
          <c:showBubbleSize val="0"/>
        </c:dLbls>
        <c:axId val="532985376"/>
        <c:axId val="532986096"/>
      </c:radarChart>
      <c:catAx>
        <c:axId val="532985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t"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986096"/>
        <c:crosses val="autoZero"/>
        <c:auto val="1"/>
        <c:lblAlgn val="ctr"/>
        <c:lblOffset val="100"/>
        <c:noMultiLvlLbl val="0"/>
      </c:catAx>
      <c:valAx>
        <c:axId val="532986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2985376"/>
        <c:crosses val="autoZero"/>
        <c:crossBetween val="between"/>
        <c:majorUnit val="0.1"/>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8">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
  <cs:dataPoint3D>
    <cs:lnRef idx="0">
      <cs:styleClr val="auto"/>
    </cs:lnRef>
    <cs:fillRef idx="0">
      <cs:styleClr val="auto"/>
    </cs:fillRef>
    <cs:effectRef idx="0"/>
    <cs:fontRef idx="minor">
      <a:schemeClr val="tx1"/>
    </cs:fontRef>
    <cs:spPr>
      <a:solidFill>
        <a:schemeClr val="phClr">
          <a:alpha val="50196"/>
        </a:schemeClr>
      </a:solidFill>
      <a:ln w="25400">
        <a:solidFill>
          <a:schemeClr val="phClr"/>
        </a:solidFill>
        <a:prstDash val="sysDot"/>
      </a:ln>
    </cs:spPr>
  </cs:dataPoint3D>
  <cs:dataPointLine>
    <cs:lnRef idx="0">
      <cs:styleClr val="auto"/>
    </cs:lnRef>
    <cs:fillRef idx="0"/>
    <cs:effectRef idx="0"/>
    <cs:fontRef idx="minor">
      <a:schemeClr val="tx1"/>
    </cs:fontRef>
    <cs:spPr>
      <a:ln w="25400" cap="rnd" cmpd="sng" algn="ctr">
        <a:solidFill>
          <a:schemeClr val="phClr"/>
        </a:solidFill>
        <a:prstDash val="sysDot"/>
        <a:round/>
      </a:ln>
    </cs:spPr>
  </cs:dataPointLine>
  <cs:dataPointMarker>
    <cs:lnRef idx="0">
      <cs:styleClr val="auto"/>
    </cs:lnRef>
    <cs:fillRef idx="0">
      <cs:styleClr val="auto"/>
    </cs:fillRef>
    <cs:effectRef idx="0"/>
    <cs:fontRef idx="minor">
      <a:schemeClr val="tx1"/>
    </cs:fontRef>
    <cs:spPr>
      <a:solidFill>
        <a:schemeClr val="phClr"/>
      </a:solidFill>
    </cs:spPr>
  </cs:dataPointMarker>
  <cs:dataPointMarkerLayout symbol="circle" size="6"/>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800" b="1" kern="1200" cap="all" spc="15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1.pn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6</xdr:col>
      <xdr:colOff>107856</xdr:colOff>
      <xdr:row>1</xdr:row>
      <xdr:rowOff>815975</xdr:rowOff>
    </xdr:from>
    <xdr:to>
      <xdr:col>7</xdr:col>
      <xdr:colOff>484457</xdr:colOff>
      <xdr:row>1</xdr:row>
      <xdr:rowOff>1026648</xdr:rowOff>
    </xdr:to>
    <xdr:pic>
      <xdr:nvPicPr>
        <xdr:cNvPr id="2" name="Picture 1" descr="A blue and black logo&#10;&#10;Description automatically generated">
          <a:extLst>
            <a:ext uri="{FF2B5EF4-FFF2-40B4-BE49-F238E27FC236}">
              <a16:creationId xmlns:a16="http://schemas.microsoft.com/office/drawing/2014/main" id="{42CE3F32-204C-4DB5-AABC-2E66AF3682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70556" y="1082675"/>
          <a:ext cx="976676" cy="210673"/>
        </a:xfrm>
        <a:prstGeom prst="rect">
          <a:avLst/>
        </a:prstGeom>
      </xdr:spPr>
    </xdr:pic>
    <xdr:clientData/>
  </xdr:twoCellAnchor>
  <xdr:twoCellAnchor editAs="oneCell">
    <xdr:from>
      <xdr:col>4</xdr:col>
      <xdr:colOff>295275</xdr:colOff>
      <xdr:row>1</xdr:row>
      <xdr:rowOff>57150</xdr:rowOff>
    </xdr:from>
    <xdr:to>
      <xdr:col>6</xdr:col>
      <xdr:colOff>455769</xdr:colOff>
      <xdr:row>1</xdr:row>
      <xdr:rowOff>782320</xdr:rowOff>
    </xdr:to>
    <xdr:pic>
      <xdr:nvPicPr>
        <xdr:cNvPr id="4" name="Picture 3" descr="A logo for a company&#10;&#10;Description automatically generated">
          <a:extLst>
            <a:ext uri="{FF2B5EF4-FFF2-40B4-BE49-F238E27FC236}">
              <a16:creationId xmlns:a16="http://schemas.microsoft.com/office/drawing/2014/main" id="{6B9AF6C9-65ED-442D-ADEA-769FF4239DD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391150" y="323850"/>
          <a:ext cx="1427319" cy="7251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514350</xdr:colOff>
      <xdr:row>1</xdr:row>
      <xdr:rowOff>941844</xdr:rowOff>
    </xdr:from>
    <xdr:to>
      <xdr:col>8</xdr:col>
      <xdr:colOff>506682</xdr:colOff>
      <xdr:row>1</xdr:row>
      <xdr:rowOff>1210797</xdr:rowOff>
    </xdr:to>
    <xdr:pic>
      <xdr:nvPicPr>
        <xdr:cNvPr id="2" name="Picture 1" descr="A blue and black logo&#10;&#10;Description automatically generated">
          <a:extLst>
            <a:ext uri="{FF2B5EF4-FFF2-40B4-BE49-F238E27FC236}">
              <a16:creationId xmlns:a16="http://schemas.microsoft.com/office/drawing/2014/main" id="{E13B89B7-F074-4C09-86F0-FB19BC49938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9475" y="1208544"/>
          <a:ext cx="1259157" cy="268953"/>
        </a:xfrm>
        <a:prstGeom prst="rect">
          <a:avLst/>
        </a:prstGeom>
      </xdr:spPr>
    </xdr:pic>
    <xdr:clientData/>
  </xdr:twoCellAnchor>
  <xdr:twoCellAnchor editAs="oneCell">
    <xdr:from>
      <xdr:col>4</xdr:col>
      <xdr:colOff>3392260</xdr:colOff>
      <xdr:row>1</xdr:row>
      <xdr:rowOff>77294</xdr:rowOff>
    </xdr:from>
    <xdr:to>
      <xdr:col>6</xdr:col>
      <xdr:colOff>606425</xdr:colOff>
      <xdr:row>1</xdr:row>
      <xdr:rowOff>915670</xdr:rowOff>
    </xdr:to>
    <xdr:pic>
      <xdr:nvPicPr>
        <xdr:cNvPr id="3" name="Picture 2" descr="A logo for a company&#10;&#10;Description automatically generated">
          <a:extLst>
            <a:ext uri="{FF2B5EF4-FFF2-40B4-BE49-F238E27FC236}">
              <a16:creationId xmlns:a16="http://schemas.microsoft.com/office/drawing/2014/main" id="{24DBCAAF-D7BA-410F-8874-0FFE9F0B854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802085" y="343994"/>
          <a:ext cx="1519465" cy="8383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4</xdr:col>
      <xdr:colOff>2724150</xdr:colOff>
      <xdr:row>1</xdr:row>
      <xdr:rowOff>107950</xdr:rowOff>
    </xdr:from>
    <xdr:ext cx="1615577" cy="1224313"/>
    <xdr:pic>
      <xdr:nvPicPr>
        <xdr:cNvPr id="2" name="Picture 1">
          <a:extLst>
            <a:ext uri="{FF2B5EF4-FFF2-40B4-BE49-F238E27FC236}">
              <a16:creationId xmlns:a16="http://schemas.microsoft.com/office/drawing/2014/main" id="{28A0AD29-AD2C-405F-AC23-BBB92489AA7D}"/>
            </a:ext>
          </a:extLst>
        </xdr:cNvPr>
        <xdr:cNvPicPr>
          <a:picLocks noChangeAspect="1"/>
        </xdr:cNvPicPr>
      </xdr:nvPicPr>
      <xdr:blipFill>
        <a:blip xmlns:r="http://schemas.openxmlformats.org/officeDocument/2006/relationships" r:embed="rId1"/>
        <a:stretch>
          <a:fillRect/>
        </a:stretch>
      </xdr:blipFill>
      <xdr:spPr>
        <a:xfrm>
          <a:off x="3206750" y="292100"/>
          <a:ext cx="1615577" cy="1224313"/>
        </a:xfrm>
        <a:prstGeom prst="rect">
          <a:avLst/>
        </a:prstGeom>
      </xdr:spPr>
    </xdr:pic>
    <xdr:clientData/>
  </xdr:oneCellAnchor>
  <xdr:oneCellAnchor>
    <xdr:from>
      <xdr:col>6</xdr:col>
      <xdr:colOff>338751</xdr:colOff>
      <xdr:row>1</xdr:row>
      <xdr:rowOff>554206</xdr:rowOff>
    </xdr:from>
    <xdr:ext cx="1501986" cy="331800"/>
    <xdr:pic>
      <xdr:nvPicPr>
        <xdr:cNvPr id="3" name="Picture 2" descr="A blue and black logo&#10;&#10;Description automatically generated">
          <a:extLst>
            <a:ext uri="{FF2B5EF4-FFF2-40B4-BE49-F238E27FC236}">
              <a16:creationId xmlns:a16="http://schemas.microsoft.com/office/drawing/2014/main" id="{2D94F11D-3F84-4095-88C8-9E3210C09A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186851" y="370056"/>
          <a:ext cx="1501986" cy="3318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11</xdr:col>
      <xdr:colOff>0</xdr:colOff>
      <xdr:row>1</xdr:row>
      <xdr:rowOff>828675</xdr:rowOff>
    </xdr:from>
    <xdr:to>
      <xdr:col>19</xdr:col>
      <xdr:colOff>47625</xdr:colOff>
      <xdr:row>45</xdr:row>
      <xdr:rowOff>180975</xdr:rowOff>
    </xdr:to>
    <xdr:graphicFrame macro="">
      <xdr:nvGraphicFramePr>
        <xdr:cNvPr id="5" name="Chart 8">
          <a:extLst>
            <a:ext uri="{FF2B5EF4-FFF2-40B4-BE49-F238E27FC236}">
              <a16:creationId xmlns:a16="http://schemas.microsoft.com/office/drawing/2014/main" id="{92641B5B-BCF8-49DA-8985-A56798D44551}"/>
            </a:ext>
            <a:ext uri="{147F2762-F138-4A5C-976F-8EAC2B608ADB}">
              <a16:predDERef xmlns:a16="http://schemas.microsoft.com/office/drawing/2014/main" pred="{00000000-0008-0000-0100-0000099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241211</xdr:colOff>
      <xdr:row>1</xdr:row>
      <xdr:rowOff>317988</xdr:rowOff>
    </xdr:from>
    <xdr:to>
      <xdr:col>8</xdr:col>
      <xdr:colOff>513033</xdr:colOff>
      <xdr:row>1</xdr:row>
      <xdr:rowOff>664698</xdr:rowOff>
    </xdr:to>
    <xdr:pic>
      <xdr:nvPicPr>
        <xdr:cNvPr id="2" name="Picture 2" descr="A blue and black logo&#10;&#10;Description automatically generated">
          <a:extLst>
            <a:ext uri="{FF2B5EF4-FFF2-40B4-BE49-F238E27FC236}">
              <a16:creationId xmlns:a16="http://schemas.microsoft.com/office/drawing/2014/main" id="{8F623960-29B3-4A23-8E7F-740825241E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80186" y="584688"/>
          <a:ext cx="1481497" cy="346710"/>
        </a:xfrm>
        <a:prstGeom prst="rect">
          <a:avLst/>
        </a:prstGeom>
      </xdr:spPr>
    </xdr:pic>
    <xdr:clientData/>
  </xdr:twoCellAnchor>
  <xdr:twoCellAnchor editAs="oneCell">
    <xdr:from>
      <xdr:col>4</xdr:col>
      <xdr:colOff>2963635</xdr:colOff>
      <xdr:row>1</xdr:row>
      <xdr:rowOff>42369</xdr:rowOff>
    </xdr:from>
    <xdr:to>
      <xdr:col>6</xdr:col>
      <xdr:colOff>121556</xdr:colOff>
      <xdr:row>1</xdr:row>
      <xdr:rowOff>893445</xdr:rowOff>
    </xdr:to>
    <xdr:pic>
      <xdr:nvPicPr>
        <xdr:cNvPr id="3" name="Picture 4" descr="A logo for a company&#10;&#10;Description automatically generated">
          <a:extLst>
            <a:ext uri="{FF2B5EF4-FFF2-40B4-BE49-F238E27FC236}">
              <a16:creationId xmlns:a16="http://schemas.microsoft.com/office/drawing/2014/main" id="{9012BB2E-3642-4BEF-90E0-0185CE10D5C4}"/>
            </a:ext>
            <a:ext uri="{147F2762-F138-4A5C-976F-8EAC2B608ADB}">
              <a16:predDERef xmlns:a16="http://schemas.microsoft.com/office/drawing/2014/main" pred="{8F623960-29B3-4A23-8E7F-740825241ED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97335" y="309069"/>
          <a:ext cx="1263196" cy="851076"/>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0</xdr:col>
          <xdr:colOff>228600</xdr:colOff>
          <xdr:row>11</xdr:row>
          <xdr:rowOff>88900</xdr:rowOff>
        </xdr:from>
        <xdr:to>
          <xdr:col>3</xdr:col>
          <xdr:colOff>1333500</xdr:colOff>
          <xdr:row>12</xdr:row>
          <xdr:rowOff>304800</xdr:rowOff>
        </xdr:to>
        <xdr:sp macro="" textlink="">
          <xdr:nvSpPr>
            <xdr:cNvPr id="39945" name="Button 9" hidden="1">
              <a:extLst>
                <a:ext uri="{63B3BB69-23CF-44E3-9099-C40C66FF867C}">
                  <a14:compatExt spid="_x0000_s39945"/>
                </a:ext>
                <a:ext uri="{FF2B5EF4-FFF2-40B4-BE49-F238E27FC236}">
                  <a16:creationId xmlns:a16="http://schemas.microsoft.com/office/drawing/2014/main" id="{00000000-0008-0000-0300-0000099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100" b="0" i="0" u="none" strike="noStrike" baseline="0">
                  <a:solidFill>
                    <a:srgbClr val="000000"/>
                  </a:solidFill>
                  <a:latin typeface="Calibri"/>
                  <a:ea typeface="Calibri"/>
                  <a:cs typeface="Calibri"/>
                </a:rPr>
                <a:t>RESET ALL DATA</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F1C2D77-344F-4F14-891C-33DEF0A351EF}" name="Table1" displayName="Table1" ref="B4:F10" totalsRowShown="0" headerRowDxfId="187">
  <autoFilter ref="B4:F10" xr:uid="{2F1C2D77-344F-4F14-891C-33DEF0A351EF}"/>
  <tableColumns count="5">
    <tableColumn id="1" xr3:uid="{1CB42FCC-AF5C-427F-8320-527EAFE21290}" name="Section"/>
    <tableColumn id="5" xr3:uid="{FE0D71FF-DBC1-4EFD-BD3E-F0067A4D35E0}" name="Assessment" dataDxfId="186"/>
    <tableColumn id="2" xr3:uid="{FC5D4B50-C17D-4810-B046-98B968771E77}" name="Maturity" dataDxfId="185"/>
    <tableColumn id="3" xr3:uid="{EEC7BCB8-81E5-4866-B741-2D85563367B3}" name="Weight"/>
    <tableColumn id="4" xr3:uid="{F945AB53-6227-47B9-8054-549D67B3D858}" name="Weights (normalized)" dataDxfId="184">
      <calculatedColumnFormula>E5/SUM(E$5:E$10)</calculatedColumnFormula>
    </tableColumn>
  </tableColumns>
  <tableStyleInfo name="TableStyleMedium16"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8A1DF-A870-4A71-85B3-235CC29A5A0F}">
  <sheetPr codeName="Sheet11">
    <tabColor theme="7" tint="0.79998168889431442"/>
    <pageSetUpPr fitToPage="1"/>
  </sheetPr>
  <dimension ref="A1:K29"/>
  <sheetViews>
    <sheetView workbookViewId="0">
      <selection activeCell="M14" sqref="M14"/>
    </sheetView>
  </sheetViews>
  <sheetFormatPr defaultColWidth="9.1796875" defaultRowHeight="13.5" x14ac:dyDescent="0.25"/>
  <cols>
    <col min="1" max="1" width="3.54296875" style="27" customWidth="1"/>
    <col min="2" max="2" width="7" style="27" customWidth="1"/>
    <col min="3" max="3" width="9.453125" style="27" customWidth="1"/>
    <col min="4" max="4" width="53" style="27" customWidth="1"/>
    <col min="5" max="5" width="8.54296875" style="27" customWidth="1"/>
    <col min="6" max="6" width="9.54296875" style="27" customWidth="1"/>
    <col min="7" max="7" width="8.54296875" style="27" customWidth="1"/>
    <col min="8" max="8" width="9.54296875" style="27" customWidth="1"/>
    <col min="9" max="9" width="3.54296875" style="27" customWidth="1"/>
    <col min="10" max="11" width="9.1796875" style="27" bestFit="1" customWidth="1"/>
    <col min="12" max="12" width="10.453125" style="27" bestFit="1" customWidth="1"/>
    <col min="13" max="16384" width="9.1796875" style="27"/>
  </cols>
  <sheetData>
    <row r="1" spans="1:11" ht="21" customHeight="1" thickTop="1" thickBot="1" x14ac:dyDescent="0.3">
      <c r="A1" s="7"/>
      <c r="B1" s="8"/>
      <c r="C1" s="8"/>
      <c r="D1" s="8"/>
      <c r="E1" s="8"/>
      <c r="F1" s="8"/>
      <c r="G1" s="8"/>
      <c r="H1" s="8"/>
      <c r="I1" s="4"/>
      <c r="J1" s="3"/>
      <c r="K1" s="3"/>
    </row>
    <row r="2" spans="1:11" ht="89.15" customHeight="1" x14ac:dyDescent="0.25">
      <c r="A2" s="9"/>
      <c r="B2" s="112" t="s">
        <v>0</v>
      </c>
      <c r="C2" s="113"/>
      <c r="D2" s="114"/>
      <c r="E2" s="114"/>
      <c r="F2" s="114"/>
      <c r="G2" s="114"/>
      <c r="H2" s="115"/>
      <c r="I2" s="5"/>
      <c r="J2" s="3"/>
      <c r="K2" s="15"/>
    </row>
    <row r="3" spans="1:11" ht="18.75" customHeight="1" x14ac:dyDescent="0.25">
      <c r="A3" s="9"/>
      <c r="B3" s="13"/>
      <c r="C3" s="13"/>
      <c r="D3" s="14"/>
      <c r="E3" s="14"/>
      <c r="F3" s="14"/>
      <c r="G3" s="14"/>
      <c r="H3" s="14"/>
      <c r="I3" s="5"/>
      <c r="J3" s="3"/>
      <c r="K3" s="3"/>
    </row>
    <row r="4" spans="1:11" ht="13.5" customHeight="1" x14ac:dyDescent="0.25">
      <c r="A4" s="9"/>
      <c r="B4" s="11"/>
      <c r="C4" s="11"/>
      <c r="D4" s="11"/>
      <c r="E4" s="11"/>
      <c r="F4" s="11"/>
      <c r="G4" s="11"/>
      <c r="H4" s="11"/>
      <c r="I4" s="5"/>
      <c r="J4" s="3"/>
      <c r="K4" s="3"/>
    </row>
    <row r="5" spans="1:11" ht="18.75" customHeight="1" x14ac:dyDescent="0.25">
      <c r="A5" s="9"/>
      <c r="B5" s="116" t="s">
        <v>1</v>
      </c>
      <c r="C5" s="117"/>
      <c r="D5" s="116" t="s">
        <v>2</v>
      </c>
      <c r="E5" s="117"/>
      <c r="F5" s="117"/>
      <c r="G5" s="117"/>
      <c r="H5" s="118"/>
      <c r="I5" s="5"/>
      <c r="J5" s="3"/>
      <c r="K5" s="3"/>
    </row>
    <row r="6" spans="1:11" ht="18.75" customHeight="1" x14ac:dyDescent="0.25">
      <c r="A6" s="9"/>
      <c r="B6" s="109" t="s">
        <v>3</v>
      </c>
      <c r="C6" s="110"/>
      <c r="D6" s="119"/>
      <c r="E6" s="120"/>
      <c r="F6" s="120"/>
      <c r="G6" s="120"/>
      <c r="H6" s="121"/>
      <c r="I6" s="5"/>
      <c r="J6" s="3"/>
      <c r="K6" s="3"/>
    </row>
    <row r="7" spans="1:11" ht="18.75" customHeight="1" x14ac:dyDescent="0.25">
      <c r="A7" s="9"/>
      <c r="B7" s="104" t="s">
        <v>4</v>
      </c>
      <c r="C7" s="105"/>
      <c r="D7" s="126"/>
      <c r="E7" s="127"/>
      <c r="F7" s="127"/>
      <c r="G7" s="127"/>
      <c r="H7" s="128"/>
      <c r="I7" s="5"/>
      <c r="J7" s="3"/>
      <c r="K7" s="3"/>
    </row>
    <row r="8" spans="1:11" ht="18.75" customHeight="1" x14ac:dyDescent="0.25">
      <c r="A8" s="9"/>
      <c r="B8" s="109" t="s">
        <v>5</v>
      </c>
      <c r="C8" s="110"/>
      <c r="D8" s="28"/>
      <c r="E8" s="29"/>
      <c r="F8" s="29"/>
      <c r="G8" s="29"/>
      <c r="H8" s="30"/>
      <c r="I8" s="5"/>
      <c r="J8" s="3"/>
      <c r="K8" s="3"/>
    </row>
    <row r="9" spans="1:11" ht="18.75" customHeight="1" x14ac:dyDescent="0.25">
      <c r="A9" s="9"/>
      <c r="B9" s="122" t="s">
        <v>6</v>
      </c>
      <c r="C9" s="123"/>
      <c r="D9" s="111"/>
      <c r="E9" s="124"/>
      <c r="F9" s="124"/>
      <c r="G9" s="124"/>
      <c r="H9" s="125"/>
      <c r="I9" s="5"/>
      <c r="J9" s="3"/>
      <c r="K9" s="3"/>
    </row>
    <row r="10" spans="1:11" ht="18.75" customHeight="1" x14ac:dyDescent="0.25">
      <c r="A10" s="9"/>
      <c r="B10" s="109" t="s">
        <v>7</v>
      </c>
      <c r="C10" s="110"/>
      <c r="D10" s="28"/>
      <c r="E10" s="29"/>
      <c r="F10" s="29"/>
      <c r="G10" s="29"/>
      <c r="H10" s="30"/>
      <c r="I10" s="5"/>
      <c r="J10" s="3"/>
      <c r="K10" s="3"/>
    </row>
    <row r="11" spans="1:11" ht="14" thickBot="1" x14ac:dyDescent="0.3">
      <c r="A11" s="10"/>
      <c r="B11" s="12"/>
      <c r="C11" s="12"/>
      <c r="D11" s="12"/>
      <c r="E11" s="12"/>
      <c r="F11" s="12"/>
      <c r="G11" s="12"/>
      <c r="H11" s="12"/>
      <c r="I11" s="6"/>
      <c r="J11" s="3"/>
      <c r="K11" s="3"/>
    </row>
    <row r="12" spans="1:11" ht="18.75" customHeight="1" thickTop="1" x14ac:dyDescent="0.25">
      <c r="A12" s="9"/>
      <c r="B12" s="13"/>
      <c r="C12" s="13"/>
      <c r="D12" s="14"/>
      <c r="E12" s="14"/>
      <c r="F12" s="14"/>
      <c r="G12" s="14"/>
      <c r="H12" s="14"/>
      <c r="I12" s="5"/>
      <c r="J12" s="3"/>
      <c r="K12" s="3"/>
    </row>
    <row r="13" spans="1:11" ht="13.5" customHeight="1" x14ac:dyDescent="0.25">
      <c r="A13" s="9"/>
      <c r="B13" s="11"/>
      <c r="C13" s="11"/>
      <c r="D13" s="11"/>
      <c r="E13" s="11"/>
      <c r="F13" s="11"/>
      <c r="G13" s="11"/>
      <c r="H13" s="11"/>
      <c r="I13" s="5"/>
      <c r="J13" s="3"/>
      <c r="K13" s="3"/>
    </row>
    <row r="14" spans="1:11" ht="18.75" customHeight="1" x14ac:dyDescent="0.25">
      <c r="A14" s="9"/>
      <c r="B14" s="116" t="s">
        <v>8</v>
      </c>
      <c r="C14" s="117"/>
      <c r="D14" s="53" t="s">
        <v>2</v>
      </c>
      <c r="E14" s="54"/>
      <c r="F14" s="54"/>
      <c r="G14" s="54"/>
      <c r="H14" s="55"/>
      <c r="I14" s="5"/>
      <c r="J14" s="3"/>
      <c r="K14" s="3"/>
    </row>
    <row r="15" spans="1:11" ht="18.75" customHeight="1" x14ac:dyDescent="0.25">
      <c r="A15" s="9"/>
      <c r="B15" s="109" t="s">
        <v>9</v>
      </c>
      <c r="C15" s="110"/>
      <c r="D15" s="119"/>
      <c r="E15" s="120"/>
      <c r="F15" s="120"/>
      <c r="G15" s="120"/>
      <c r="H15" s="121"/>
      <c r="I15" s="5"/>
      <c r="J15" s="3"/>
      <c r="K15" s="3"/>
    </row>
    <row r="16" spans="1:11" ht="18.75" customHeight="1" x14ac:dyDescent="0.25">
      <c r="A16" s="9"/>
      <c r="B16" s="104" t="s">
        <v>10</v>
      </c>
      <c r="C16" s="105"/>
      <c r="D16" s="126"/>
      <c r="E16" s="127"/>
      <c r="F16" s="127"/>
      <c r="G16" s="127"/>
      <c r="H16" s="128"/>
      <c r="I16" s="5"/>
      <c r="J16" s="3"/>
      <c r="K16" s="3"/>
    </row>
    <row r="17" spans="1:11" ht="18.75" customHeight="1" x14ac:dyDescent="0.25">
      <c r="A17" s="9"/>
      <c r="B17" s="109" t="s">
        <v>11</v>
      </c>
      <c r="C17" s="110"/>
      <c r="D17" s="28"/>
      <c r="E17" s="29"/>
      <c r="F17" s="29"/>
      <c r="G17" s="29"/>
      <c r="H17" s="30"/>
      <c r="I17" s="5"/>
      <c r="J17" s="3"/>
      <c r="K17" s="3"/>
    </row>
    <row r="18" spans="1:11" ht="18.75" customHeight="1" x14ac:dyDescent="0.25">
      <c r="A18" s="9"/>
      <c r="B18" s="104" t="s">
        <v>12</v>
      </c>
      <c r="C18" s="105"/>
      <c r="D18" s="111"/>
      <c r="E18" s="124"/>
      <c r="F18" s="124"/>
      <c r="G18" s="124"/>
      <c r="H18" s="125"/>
      <c r="I18" s="5"/>
      <c r="J18" s="3"/>
      <c r="K18" s="3"/>
    </row>
    <row r="19" spans="1:11" ht="18.75" customHeight="1" x14ac:dyDescent="0.25">
      <c r="A19" s="9"/>
      <c r="B19" s="109" t="s">
        <v>13</v>
      </c>
      <c r="C19" s="110"/>
      <c r="D19" s="28"/>
      <c r="E19" s="29"/>
      <c r="F19" s="29"/>
      <c r="G19" s="29"/>
      <c r="H19" s="30"/>
      <c r="I19" s="5"/>
      <c r="J19" s="3"/>
      <c r="K19" s="3"/>
    </row>
    <row r="20" spans="1:11" ht="18.75" customHeight="1" x14ac:dyDescent="0.25">
      <c r="A20" s="9"/>
      <c r="B20" s="104" t="s">
        <v>14</v>
      </c>
      <c r="C20" s="105"/>
      <c r="D20" s="111"/>
      <c r="E20" s="124"/>
      <c r="F20" s="124"/>
      <c r="G20" s="124"/>
      <c r="H20" s="125"/>
      <c r="I20" s="5"/>
      <c r="J20" s="3"/>
      <c r="K20" s="3"/>
    </row>
    <row r="21" spans="1:11" ht="18.75" customHeight="1" x14ac:dyDescent="0.25">
      <c r="A21" s="9"/>
      <c r="B21" s="109" t="s">
        <v>15</v>
      </c>
      <c r="C21" s="110"/>
      <c r="D21" s="119"/>
      <c r="E21" s="120"/>
      <c r="F21" s="120"/>
      <c r="G21" s="120"/>
      <c r="H21" s="121"/>
      <c r="I21" s="5"/>
      <c r="J21" s="3"/>
      <c r="K21" s="3"/>
    </row>
    <row r="22" spans="1:11" ht="18.75" customHeight="1" x14ac:dyDescent="0.25">
      <c r="A22" s="9"/>
      <c r="B22" s="104" t="s">
        <v>16</v>
      </c>
      <c r="C22" s="105"/>
      <c r="D22" s="111"/>
      <c r="E22" s="124"/>
      <c r="F22" s="124"/>
      <c r="G22" s="124"/>
      <c r="H22" s="125"/>
      <c r="I22" s="5"/>
      <c r="J22" s="3"/>
      <c r="K22" s="3"/>
    </row>
    <row r="23" spans="1:11" ht="18.75" customHeight="1" x14ac:dyDescent="0.25">
      <c r="A23" s="9"/>
      <c r="B23" s="109" t="s">
        <v>17</v>
      </c>
      <c r="C23" s="110"/>
      <c r="D23" s="119"/>
      <c r="E23" s="120"/>
      <c r="F23" s="120"/>
      <c r="G23" s="120"/>
      <c r="H23" s="121"/>
      <c r="I23" s="5"/>
      <c r="J23" s="3"/>
      <c r="K23" s="3"/>
    </row>
    <row r="24" spans="1:11" ht="18.75" customHeight="1" x14ac:dyDescent="0.25">
      <c r="A24" s="9"/>
      <c r="B24" s="104" t="s">
        <v>18</v>
      </c>
      <c r="C24" s="105"/>
      <c r="D24" s="31"/>
      <c r="E24" s="32"/>
      <c r="F24" s="32"/>
      <c r="G24" s="32"/>
      <c r="H24" s="33"/>
      <c r="I24" s="5"/>
      <c r="J24" s="3"/>
      <c r="K24" s="3"/>
    </row>
    <row r="25" spans="1:11" ht="18.75" customHeight="1" x14ac:dyDescent="0.25">
      <c r="A25" s="9"/>
      <c r="B25" s="109" t="s">
        <v>19</v>
      </c>
      <c r="C25" s="110"/>
      <c r="D25" s="119"/>
      <c r="E25" s="120"/>
      <c r="F25" s="120"/>
      <c r="G25" s="120"/>
      <c r="H25" s="121"/>
      <c r="I25" s="5"/>
      <c r="J25" s="3"/>
      <c r="K25" s="3"/>
    </row>
    <row r="26" spans="1:11" ht="18.75" customHeight="1" x14ac:dyDescent="0.25">
      <c r="A26" s="9"/>
      <c r="B26" s="104" t="s">
        <v>20</v>
      </c>
      <c r="C26" s="105"/>
      <c r="D26" s="106"/>
      <c r="E26" s="107"/>
      <c r="F26" s="107"/>
      <c r="G26" s="107"/>
      <c r="H26" s="108"/>
      <c r="I26" s="5"/>
      <c r="J26" s="3"/>
      <c r="K26" s="3"/>
    </row>
    <row r="27" spans="1:11" ht="18.75" customHeight="1" x14ac:dyDescent="0.25">
      <c r="A27" s="9"/>
      <c r="B27" s="109" t="s">
        <v>21</v>
      </c>
      <c r="C27" s="110"/>
      <c r="D27" s="119"/>
      <c r="E27" s="120"/>
      <c r="F27" s="120"/>
      <c r="G27" s="120"/>
      <c r="H27" s="121"/>
      <c r="I27" s="5"/>
      <c r="J27" s="3"/>
      <c r="K27" s="3"/>
    </row>
    <row r="28" spans="1:11" ht="14" thickBot="1" x14ac:dyDescent="0.3">
      <c r="A28" s="10"/>
      <c r="B28" s="12"/>
      <c r="C28" s="12"/>
      <c r="D28" s="12"/>
      <c r="E28" s="12"/>
      <c r="F28" s="12"/>
      <c r="G28" s="12"/>
      <c r="H28" s="12"/>
      <c r="I28" s="6"/>
      <c r="J28" s="3"/>
      <c r="K28" s="3"/>
    </row>
    <row r="29" spans="1:11" ht="14" thickTop="1" x14ac:dyDescent="0.25">
      <c r="A29" s="3"/>
      <c r="B29" s="3"/>
      <c r="C29" s="3"/>
      <c r="D29" s="3"/>
      <c r="E29" s="3"/>
      <c r="F29" s="3"/>
      <c r="G29" s="3"/>
      <c r="H29" s="3"/>
      <c r="I29" s="3"/>
      <c r="J29" s="3"/>
      <c r="K29" s="3"/>
    </row>
  </sheetData>
  <mergeCells count="35">
    <mergeCell ref="D27:H27"/>
    <mergeCell ref="B27:C27"/>
    <mergeCell ref="D26:H26"/>
    <mergeCell ref="B26:C26"/>
    <mergeCell ref="D22:H22"/>
    <mergeCell ref="B22:C22"/>
    <mergeCell ref="D25:H25"/>
    <mergeCell ref="B25:C25"/>
    <mergeCell ref="D23:H23"/>
    <mergeCell ref="B23:C23"/>
    <mergeCell ref="B24:C24"/>
    <mergeCell ref="B14:C14"/>
    <mergeCell ref="D18:H18"/>
    <mergeCell ref="B18:C18"/>
    <mergeCell ref="B17:C17"/>
    <mergeCell ref="D16:H16"/>
    <mergeCell ref="B16:C16"/>
    <mergeCell ref="B15:C15"/>
    <mergeCell ref="D15:H15"/>
    <mergeCell ref="D21:H21"/>
    <mergeCell ref="B21:C21"/>
    <mergeCell ref="D20:H20"/>
    <mergeCell ref="B20:C20"/>
    <mergeCell ref="B19:C19"/>
    <mergeCell ref="B8:C8"/>
    <mergeCell ref="B9:C9"/>
    <mergeCell ref="D9:H9"/>
    <mergeCell ref="B10:C10"/>
    <mergeCell ref="B2:H2"/>
    <mergeCell ref="B5:C5"/>
    <mergeCell ref="D5:H5"/>
    <mergeCell ref="B6:C6"/>
    <mergeCell ref="D6:H6"/>
    <mergeCell ref="B7:C7"/>
    <mergeCell ref="D7:H7"/>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F90A7-42D4-4633-BC37-7123D9718DBD}">
  <sheetPr codeName="Sheet2">
    <tabColor theme="7" tint="0.79998168889431442"/>
    <pageSetUpPr fitToPage="1"/>
  </sheetPr>
  <dimension ref="A1:L54"/>
  <sheetViews>
    <sheetView workbookViewId="0">
      <selection activeCell="C63" sqref="C63"/>
    </sheetView>
  </sheetViews>
  <sheetFormatPr defaultColWidth="9.1796875" defaultRowHeight="13.5" x14ac:dyDescent="0.25"/>
  <cols>
    <col min="1" max="1" width="3.54296875" style="27" customWidth="1"/>
    <col min="2" max="2" width="7" style="27" customWidth="1"/>
    <col min="3" max="3" width="9.453125" style="27" customWidth="1"/>
    <col min="4" max="4" width="14.54296875" style="27" customWidth="1"/>
    <col min="5" max="5" width="53" style="27" customWidth="1"/>
    <col min="6" max="6" width="8.54296875" style="27" customWidth="1"/>
    <col min="7" max="7" width="9.54296875" style="27" customWidth="1"/>
    <col min="8" max="8" width="8.54296875" style="27" customWidth="1"/>
    <col min="9" max="9" width="9.54296875" style="27" customWidth="1"/>
    <col min="10" max="10" width="3.54296875" style="27" customWidth="1"/>
    <col min="11" max="12" width="9.1796875" style="27" bestFit="1" customWidth="1"/>
    <col min="13" max="13" width="10.453125" style="27" bestFit="1" customWidth="1"/>
    <col min="14" max="16384" width="9.1796875" style="27"/>
  </cols>
  <sheetData>
    <row r="1" spans="1:12" ht="21" customHeight="1" x14ac:dyDescent="0.25">
      <c r="A1" s="7"/>
      <c r="B1" s="8"/>
      <c r="C1" s="8"/>
      <c r="D1" s="8"/>
      <c r="E1" s="8"/>
      <c r="F1" s="8"/>
      <c r="G1" s="8"/>
      <c r="H1" s="8"/>
      <c r="I1" s="8"/>
      <c r="J1" s="4"/>
      <c r="K1" s="3"/>
      <c r="L1" s="3"/>
    </row>
    <row r="2" spans="1:12" ht="106.5" customHeight="1" x14ac:dyDescent="0.25">
      <c r="A2" s="9"/>
      <c r="B2" s="112" t="s">
        <v>22</v>
      </c>
      <c r="C2" s="113"/>
      <c r="D2" s="113"/>
      <c r="E2" s="114"/>
      <c r="F2" s="114"/>
      <c r="G2" s="114"/>
      <c r="H2" s="114"/>
      <c r="I2" s="115"/>
      <c r="J2" s="5"/>
      <c r="K2" s="3"/>
      <c r="L2" s="15"/>
    </row>
    <row r="3" spans="1:12" ht="18.75" customHeight="1" x14ac:dyDescent="0.25">
      <c r="A3" s="9"/>
      <c r="B3" s="13"/>
      <c r="C3" s="13"/>
      <c r="D3" s="13"/>
      <c r="E3" s="14"/>
      <c r="F3" s="14"/>
      <c r="G3" s="14"/>
      <c r="H3" s="14"/>
      <c r="I3" s="14"/>
      <c r="J3" s="5"/>
      <c r="K3" s="3"/>
      <c r="L3" s="3"/>
    </row>
    <row r="4" spans="1:12" ht="13.5" customHeight="1" x14ac:dyDescent="0.25">
      <c r="A4" s="9"/>
      <c r="B4" s="11"/>
      <c r="C4" s="11"/>
      <c r="D4" s="11"/>
      <c r="E4" s="11"/>
      <c r="F4" s="11"/>
      <c r="G4" s="11"/>
      <c r="H4" s="11"/>
      <c r="I4" s="11"/>
      <c r="J4" s="5"/>
      <c r="K4" s="3"/>
      <c r="L4" s="3"/>
    </row>
    <row r="5" spans="1:12" ht="18.75" customHeight="1" x14ac:dyDescent="0.25">
      <c r="A5" s="9"/>
      <c r="B5" s="116" t="s">
        <v>23</v>
      </c>
      <c r="C5" s="117"/>
      <c r="D5" s="118"/>
      <c r="E5" s="116" t="s">
        <v>24</v>
      </c>
      <c r="F5" s="117"/>
      <c r="G5" s="117"/>
      <c r="H5" s="117"/>
      <c r="I5" s="118"/>
      <c r="J5" s="5"/>
      <c r="K5" s="3"/>
      <c r="L5" s="3"/>
    </row>
    <row r="6" spans="1:12" ht="18.75" customHeight="1" x14ac:dyDescent="0.25">
      <c r="A6" s="9"/>
      <c r="B6" s="78" t="s">
        <v>227</v>
      </c>
      <c r="C6" s="79"/>
      <c r="D6" s="80"/>
      <c r="E6" s="28" t="s">
        <v>275</v>
      </c>
      <c r="F6" s="29"/>
      <c r="G6" s="29"/>
      <c r="H6" s="29"/>
      <c r="I6" s="30"/>
      <c r="J6" s="5"/>
      <c r="K6" s="3"/>
      <c r="L6" s="3"/>
    </row>
    <row r="7" spans="1:12" ht="18.75" customHeight="1" x14ac:dyDescent="0.25">
      <c r="A7" s="9"/>
      <c r="B7" s="81" t="s">
        <v>228</v>
      </c>
      <c r="C7" s="82"/>
      <c r="D7" s="83"/>
      <c r="E7" s="31" t="s">
        <v>276</v>
      </c>
      <c r="F7" s="32"/>
      <c r="G7" s="32"/>
      <c r="H7" s="32"/>
      <c r="I7" s="33"/>
      <c r="J7" s="5"/>
      <c r="K7" s="3"/>
      <c r="L7" s="3"/>
    </row>
    <row r="8" spans="1:12" ht="18.75" customHeight="1" x14ac:dyDescent="0.25">
      <c r="A8" s="9"/>
      <c r="B8" s="78" t="s">
        <v>229</v>
      </c>
      <c r="C8" s="79"/>
      <c r="D8" s="80"/>
      <c r="E8" s="28" t="s">
        <v>277</v>
      </c>
      <c r="F8" s="29"/>
      <c r="G8" s="29"/>
      <c r="H8" s="29"/>
      <c r="I8" s="30"/>
      <c r="J8" s="5"/>
      <c r="K8" s="3"/>
      <c r="L8" s="3"/>
    </row>
    <row r="9" spans="1:12" ht="18.75" customHeight="1" x14ac:dyDescent="0.25">
      <c r="A9" s="9"/>
      <c r="B9" s="81" t="s">
        <v>230</v>
      </c>
      <c r="C9" s="82"/>
      <c r="D9" s="83"/>
      <c r="E9" s="31" t="s">
        <v>278</v>
      </c>
      <c r="F9" s="32"/>
      <c r="G9" s="32"/>
      <c r="H9" s="32"/>
      <c r="I9" s="33"/>
      <c r="J9" s="5"/>
      <c r="K9" s="3"/>
      <c r="L9" s="3"/>
    </row>
    <row r="10" spans="1:12" ht="18.75" customHeight="1" x14ac:dyDescent="0.25">
      <c r="A10" s="9"/>
      <c r="B10" s="78" t="s">
        <v>231</v>
      </c>
      <c r="C10" s="79"/>
      <c r="D10" s="80"/>
      <c r="E10" s="28" t="s">
        <v>279</v>
      </c>
      <c r="F10" s="29"/>
      <c r="G10" s="29"/>
      <c r="H10" s="29"/>
      <c r="I10" s="30"/>
      <c r="J10" s="5"/>
      <c r="K10" s="3"/>
      <c r="L10" s="3"/>
    </row>
    <row r="11" spans="1:12" ht="18.75" customHeight="1" x14ac:dyDescent="0.25">
      <c r="A11" s="9"/>
      <c r="B11" s="81" t="s">
        <v>232</v>
      </c>
      <c r="C11" s="82"/>
      <c r="D11" s="83"/>
      <c r="E11" s="31" t="s">
        <v>280</v>
      </c>
      <c r="F11" s="32"/>
      <c r="G11" s="32"/>
      <c r="H11" s="32"/>
      <c r="I11" s="33"/>
      <c r="J11" s="5"/>
      <c r="K11" s="3"/>
      <c r="L11" s="3"/>
    </row>
    <row r="12" spans="1:12" ht="18.75" customHeight="1" x14ac:dyDescent="0.25">
      <c r="A12" s="9"/>
      <c r="B12" s="78" t="s">
        <v>233</v>
      </c>
      <c r="C12" s="79"/>
      <c r="D12" s="80"/>
      <c r="E12" s="28" t="s">
        <v>281</v>
      </c>
      <c r="F12" s="29"/>
      <c r="G12" s="29"/>
      <c r="H12" s="29"/>
      <c r="I12" s="30"/>
      <c r="J12" s="5"/>
      <c r="K12" s="3"/>
      <c r="L12" s="3"/>
    </row>
    <row r="13" spans="1:12" ht="18.75" customHeight="1" x14ac:dyDescent="0.25">
      <c r="A13" s="9"/>
      <c r="B13" s="81" t="s">
        <v>234</v>
      </c>
      <c r="C13" s="82"/>
      <c r="D13" s="83"/>
      <c r="E13" s="31" t="s">
        <v>282</v>
      </c>
      <c r="F13" s="32"/>
      <c r="G13" s="32"/>
      <c r="H13" s="32"/>
      <c r="I13" s="33"/>
      <c r="J13" s="5"/>
      <c r="K13" s="3"/>
      <c r="L13" s="3"/>
    </row>
    <row r="14" spans="1:12" ht="18.75" customHeight="1" x14ac:dyDescent="0.25">
      <c r="A14" s="9"/>
      <c r="B14" s="78" t="s">
        <v>235</v>
      </c>
      <c r="C14" s="79"/>
      <c r="D14" s="80"/>
      <c r="E14" s="28" t="s">
        <v>283</v>
      </c>
      <c r="F14" s="29"/>
      <c r="G14" s="29"/>
      <c r="H14" s="29"/>
      <c r="I14" s="30"/>
      <c r="J14" s="5"/>
      <c r="K14" s="3"/>
      <c r="L14" s="3"/>
    </row>
    <row r="15" spans="1:12" ht="18.75" customHeight="1" x14ac:dyDescent="0.25">
      <c r="A15" s="9"/>
      <c r="B15" s="81" t="s">
        <v>236</v>
      </c>
      <c r="C15" s="82"/>
      <c r="D15" s="83"/>
      <c r="E15" s="111" t="s">
        <v>284</v>
      </c>
      <c r="F15" s="174"/>
      <c r="G15" s="174"/>
      <c r="H15" s="174"/>
      <c r="I15" s="175"/>
      <c r="J15" s="5"/>
      <c r="K15" s="3"/>
      <c r="L15" s="3"/>
    </row>
    <row r="16" spans="1:12" ht="18.75" customHeight="1" x14ac:dyDescent="0.25">
      <c r="A16" s="9"/>
      <c r="B16" s="78" t="s">
        <v>237</v>
      </c>
      <c r="C16" s="79"/>
      <c r="D16" s="80"/>
      <c r="E16" s="28" t="s">
        <v>285</v>
      </c>
      <c r="F16" s="29"/>
      <c r="G16" s="29"/>
      <c r="H16" s="29"/>
      <c r="I16" s="30"/>
      <c r="J16" s="5"/>
      <c r="K16" s="3"/>
      <c r="L16" s="3"/>
    </row>
    <row r="17" spans="1:12" ht="18.75" customHeight="1" x14ac:dyDescent="0.25">
      <c r="A17" s="9"/>
      <c r="B17" s="81" t="s">
        <v>238</v>
      </c>
      <c r="C17" s="82"/>
      <c r="D17" s="83"/>
      <c r="E17" s="31" t="s">
        <v>286</v>
      </c>
      <c r="F17" s="32"/>
      <c r="G17" s="32"/>
      <c r="H17" s="32"/>
      <c r="I17" s="33"/>
      <c r="J17" s="5"/>
      <c r="K17" s="3"/>
      <c r="L17" s="3"/>
    </row>
    <row r="18" spans="1:12" ht="18.75" customHeight="1" x14ac:dyDescent="0.25">
      <c r="A18" s="9"/>
      <c r="B18" s="78" t="s">
        <v>239</v>
      </c>
      <c r="C18" s="79"/>
      <c r="D18" s="80"/>
      <c r="E18" s="28" t="s">
        <v>287</v>
      </c>
      <c r="F18" s="29"/>
      <c r="G18" s="29"/>
      <c r="H18" s="29"/>
      <c r="I18" s="30"/>
      <c r="J18" s="5"/>
      <c r="K18" s="3"/>
      <c r="L18" s="3"/>
    </row>
    <row r="19" spans="1:12" ht="18.75" customHeight="1" x14ac:dyDescent="0.25">
      <c r="A19" s="9"/>
      <c r="B19" s="81" t="s">
        <v>240</v>
      </c>
      <c r="C19" s="82"/>
      <c r="D19" s="83"/>
      <c r="E19" s="31" t="s">
        <v>288</v>
      </c>
      <c r="F19" s="32"/>
      <c r="G19" s="32"/>
      <c r="H19" s="32"/>
      <c r="I19" s="33"/>
      <c r="J19" s="5"/>
      <c r="K19" s="3"/>
      <c r="L19" s="3"/>
    </row>
    <row r="20" spans="1:12" ht="18.75" customHeight="1" x14ac:dyDescent="0.25">
      <c r="A20" s="9"/>
      <c r="B20" s="78" t="s">
        <v>241</v>
      </c>
      <c r="C20" s="79"/>
      <c r="D20" s="80"/>
      <c r="E20" s="28" t="s">
        <v>289</v>
      </c>
      <c r="F20" s="29"/>
      <c r="G20" s="29"/>
      <c r="H20" s="29"/>
      <c r="I20" s="30"/>
      <c r="J20" s="5"/>
      <c r="K20" s="3"/>
      <c r="L20" s="3"/>
    </row>
    <row r="21" spans="1:12" ht="18.75" customHeight="1" x14ac:dyDescent="0.25">
      <c r="A21" s="9"/>
      <c r="B21" s="81" t="s">
        <v>242</v>
      </c>
      <c r="C21" s="82"/>
      <c r="D21" s="83"/>
      <c r="E21" s="31" t="s">
        <v>290</v>
      </c>
      <c r="F21" s="32"/>
      <c r="G21" s="32"/>
      <c r="H21" s="32"/>
      <c r="I21" s="33"/>
      <c r="J21" s="5"/>
      <c r="K21" s="3"/>
      <c r="L21" s="3"/>
    </row>
    <row r="22" spans="1:12" ht="18.75" customHeight="1" x14ac:dyDescent="0.25">
      <c r="A22" s="9"/>
      <c r="B22" s="78" t="s">
        <v>243</v>
      </c>
      <c r="C22" s="79"/>
      <c r="D22" s="80"/>
      <c r="E22" s="119" t="s">
        <v>291</v>
      </c>
      <c r="F22" s="174"/>
      <c r="G22" s="174"/>
      <c r="H22" s="174"/>
      <c r="I22" s="175"/>
      <c r="J22" s="5"/>
      <c r="K22" s="3"/>
      <c r="L22" s="3"/>
    </row>
    <row r="23" spans="1:12" ht="18.75" customHeight="1" x14ac:dyDescent="0.25">
      <c r="A23" s="9"/>
      <c r="B23" s="81" t="s">
        <v>244</v>
      </c>
      <c r="C23" s="82"/>
      <c r="D23" s="83"/>
      <c r="E23" s="31" t="s">
        <v>320</v>
      </c>
      <c r="F23" s="32"/>
      <c r="G23" s="32"/>
      <c r="H23" s="32"/>
      <c r="I23" s="33"/>
      <c r="J23" s="5"/>
      <c r="K23" s="3"/>
      <c r="L23" s="3"/>
    </row>
    <row r="24" spans="1:12" ht="18.75" customHeight="1" x14ac:dyDescent="0.25">
      <c r="A24" s="9"/>
      <c r="B24" s="78" t="s">
        <v>245</v>
      </c>
      <c r="C24" s="79"/>
      <c r="D24" s="80"/>
      <c r="E24" s="28" t="s">
        <v>321</v>
      </c>
      <c r="F24" s="29"/>
      <c r="G24" s="29"/>
      <c r="H24" s="29"/>
      <c r="I24" s="30"/>
      <c r="J24" s="5"/>
      <c r="K24" s="3"/>
      <c r="L24" s="3"/>
    </row>
    <row r="25" spans="1:12" ht="18.75" customHeight="1" x14ac:dyDescent="0.25">
      <c r="A25" s="9"/>
      <c r="B25" s="81" t="s">
        <v>246</v>
      </c>
      <c r="C25" s="82"/>
      <c r="D25" s="83"/>
      <c r="E25" s="31" t="s">
        <v>322</v>
      </c>
      <c r="F25" s="32"/>
      <c r="G25" s="32"/>
      <c r="H25" s="32"/>
      <c r="I25" s="33"/>
      <c r="J25" s="5"/>
      <c r="K25" s="3"/>
      <c r="L25" s="3"/>
    </row>
    <row r="26" spans="1:12" ht="18.75" customHeight="1" x14ac:dyDescent="0.25">
      <c r="A26" s="9"/>
      <c r="B26" s="78" t="s">
        <v>247</v>
      </c>
      <c r="C26" s="79"/>
      <c r="D26" s="80"/>
      <c r="E26" s="119" t="s">
        <v>292</v>
      </c>
      <c r="F26" s="174"/>
      <c r="G26" s="174"/>
      <c r="H26" s="174"/>
      <c r="I26" s="175"/>
      <c r="J26" s="5"/>
      <c r="K26" s="3"/>
      <c r="L26" s="3"/>
    </row>
    <row r="27" spans="1:12" ht="18.75" customHeight="1" x14ac:dyDescent="0.25">
      <c r="A27" s="9"/>
      <c r="B27" s="81" t="s">
        <v>248</v>
      </c>
      <c r="C27" s="82"/>
      <c r="D27" s="83"/>
      <c r="E27" s="31" t="s">
        <v>293</v>
      </c>
      <c r="F27" s="32"/>
      <c r="G27" s="32"/>
      <c r="H27" s="32"/>
      <c r="I27" s="33"/>
      <c r="J27" s="5"/>
      <c r="K27" s="3"/>
      <c r="L27" s="3"/>
    </row>
    <row r="28" spans="1:12" ht="18.75" customHeight="1" x14ac:dyDescent="0.25">
      <c r="A28" s="9"/>
      <c r="B28" s="78" t="s">
        <v>249</v>
      </c>
      <c r="C28" s="79"/>
      <c r="D28" s="80"/>
      <c r="E28" s="28" t="s">
        <v>294</v>
      </c>
      <c r="F28" s="29"/>
      <c r="G28" s="29"/>
      <c r="H28" s="29"/>
      <c r="I28" s="30"/>
      <c r="J28" s="5"/>
      <c r="K28" s="3"/>
      <c r="L28" s="3"/>
    </row>
    <row r="29" spans="1:12" ht="18.75" customHeight="1" x14ac:dyDescent="0.25">
      <c r="A29" s="9"/>
      <c r="B29" s="81" t="s">
        <v>250</v>
      </c>
      <c r="C29" s="82"/>
      <c r="D29" s="83"/>
      <c r="E29" s="31" t="s">
        <v>295</v>
      </c>
      <c r="F29" s="32"/>
      <c r="G29" s="32"/>
      <c r="H29" s="32"/>
      <c r="I29" s="33"/>
      <c r="J29" s="5"/>
      <c r="K29" s="3"/>
      <c r="L29" s="3"/>
    </row>
    <row r="30" spans="1:12" ht="18.75" customHeight="1" x14ac:dyDescent="0.25">
      <c r="A30" s="9"/>
      <c r="B30" s="78" t="s">
        <v>251</v>
      </c>
      <c r="C30" s="79"/>
      <c r="D30" s="80"/>
      <c r="E30" s="28" t="s">
        <v>296</v>
      </c>
      <c r="F30" s="29"/>
      <c r="G30" s="29"/>
      <c r="H30" s="29"/>
      <c r="I30" s="30"/>
      <c r="J30" s="5"/>
      <c r="K30" s="3"/>
      <c r="L30" s="3"/>
    </row>
    <row r="31" spans="1:12" ht="18.75" customHeight="1" x14ac:dyDescent="0.25">
      <c r="A31" s="9"/>
      <c r="B31" s="81" t="s">
        <v>252</v>
      </c>
      <c r="C31" s="82"/>
      <c r="D31" s="83"/>
      <c r="E31" s="31" t="s">
        <v>297</v>
      </c>
      <c r="F31" s="32"/>
      <c r="G31" s="32"/>
      <c r="H31" s="32"/>
      <c r="I31" s="33"/>
      <c r="J31" s="5"/>
      <c r="K31" s="3"/>
      <c r="L31" s="3"/>
    </row>
    <row r="32" spans="1:12" ht="18.75" customHeight="1" x14ac:dyDescent="0.25">
      <c r="A32" s="9"/>
      <c r="B32" s="78" t="s">
        <v>253</v>
      </c>
      <c r="C32" s="79"/>
      <c r="D32" s="80"/>
      <c r="E32" s="28" t="s">
        <v>298</v>
      </c>
      <c r="F32" s="29"/>
      <c r="G32" s="29"/>
      <c r="H32" s="29"/>
      <c r="I32" s="30"/>
      <c r="J32" s="5"/>
      <c r="K32" s="3"/>
      <c r="L32" s="3"/>
    </row>
    <row r="33" spans="1:12" ht="18.75" customHeight="1" x14ac:dyDescent="0.25">
      <c r="A33" s="9"/>
      <c r="B33" s="81" t="s">
        <v>254</v>
      </c>
      <c r="C33" s="82"/>
      <c r="D33" s="83"/>
      <c r="E33" s="31" t="s">
        <v>299</v>
      </c>
      <c r="F33" s="32"/>
      <c r="G33" s="32"/>
      <c r="H33" s="32"/>
      <c r="I33" s="33"/>
      <c r="J33" s="5"/>
      <c r="K33" s="3"/>
      <c r="L33" s="3"/>
    </row>
    <row r="34" spans="1:12" ht="18.75" customHeight="1" x14ac:dyDescent="0.25">
      <c r="A34" s="9"/>
      <c r="B34" s="78" t="s">
        <v>255</v>
      </c>
      <c r="C34" s="79"/>
      <c r="D34" s="80"/>
      <c r="E34" s="28" t="s">
        <v>300</v>
      </c>
      <c r="F34" s="29"/>
      <c r="G34" s="29"/>
      <c r="H34" s="29"/>
      <c r="I34" s="30"/>
      <c r="J34" s="5"/>
      <c r="K34" s="3"/>
      <c r="L34" s="3"/>
    </row>
    <row r="35" spans="1:12" ht="18.75" customHeight="1" x14ac:dyDescent="0.25">
      <c r="A35" s="9"/>
      <c r="B35" s="81" t="s">
        <v>256</v>
      </c>
      <c r="C35" s="82"/>
      <c r="D35" s="83"/>
      <c r="E35" s="31" t="s">
        <v>301</v>
      </c>
      <c r="F35" s="32"/>
      <c r="G35" s="32"/>
      <c r="H35" s="32"/>
      <c r="I35" s="33"/>
      <c r="J35" s="5"/>
      <c r="K35" s="3"/>
      <c r="L35" s="3"/>
    </row>
    <row r="36" spans="1:12" ht="18.75" customHeight="1" x14ac:dyDescent="0.25">
      <c r="A36" s="9"/>
      <c r="B36" s="78" t="s">
        <v>257</v>
      </c>
      <c r="C36" s="79"/>
      <c r="D36" s="80"/>
      <c r="E36" s="28" t="s">
        <v>302</v>
      </c>
      <c r="F36" s="29"/>
      <c r="G36" s="29"/>
      <c r="H36" s="29"/>
      <c r="I36" s="30"/>
      <c r="J36" s="5"/>
      <c r="K36" s="3"/>
      <c r="L36" s="3"/>
    </row>
    <row r="37" spans="1:12" ht="18.75" customHeight="1" x14ac:dyDescent="0.25">
      <c r="A37" s="9"/>
      <c r="B37" s="81" t="s">
        <v>258</v>
      </c>
      <c r="C37" s="82"/>
      <c r="D37" s="83"/>
      <c r="E37" s="31" t="s">
        <v>303</v>
      </c>
      <c r="F37" s="32"/>
      <c r="G37" s="32"/>
      <c r="H37" s="32"/>
      <c r="I37" s="33"/>
      <c r="J37" s="5"/>
      <c r="K37" s="3"/>
      <c r="L37" s="3"/>
    </row>
    <row r="38" spans="1:12" ht="18.75" customHeight="1" x14ac:dyDescent="0.25">
      <c r="A38" s="9"/>
      <c r="B38" s="78" t="s">
        <v>259</v>
      </c>
      <c r="C38" s="79"/>
      <c r="D38" s="80"/>
      <c r="E38" s="28" t="s">
        <v>304</v>
      </c>
      <c r="F38" s="29"/>
      <c r="G38" s="29"/>
      <c r="H38" s="29"/>
      <c r="I38" s="30"/>
      <c r="J38" s="5"/>
      <c r="K38" s="3"/>
      <c r="L38" s="3"/>
    </row>
    <row r="39" spans="1:12" ht="18.75" customHeight="1" x14ac:dyDescent="0.25">
      <c r="A39" s="9"/>
      <c r="B39" s="81" t="s">
        <v>260</v>
      </c>
      <c r="C39" s="82"/>
      <c r="D39" s="83"/>
      <c r="E39" s="31" t="s">
        <v>305</v>
      </c>
      <c r="F39" s="32"/>
      <c r="G39" s="32"/>
      <c r="H39" s="32"/>
      <c r="I39" s="33"/>
      <c r="J39" s="5"/>
      <c r="K39" s="3"/>
      <c r="L39" s="3"/>
    </row>
    <row r="40" spans="1:12" ht="18.75" customHeight="1" x14ac:dyDescent="0.25">
      <c r="A40" s="9"/>
      <c r="B40" s="78" t="s">
        <v>261</v>
      </c>
      <c r="C40" s="79"/>
      <c r="D40" s="80"/>
      <c r="E40" s="28" t="s">
        <v>306</v>
      </c>
      <c r="F40" s="29"/>
      <c r="G40" s="29"/>
      <c r="H40" s="29"/>
      <c r="I40" s="30"/>
      <c r="J40" s="5"/>
      <c r="K40" s="3"/>
      <c r="L40" s="3"/>
    </row>
    <row r="41" spans="1:12" ht="18.75" customHeight="1" x14ac:dyDescent="0.25">
      <c r="A41" s="9"/>
      <c r="B41" s="81" t="s">
        <v>262</v>
      </c>
      <c r="C41" s="82"/>
      <c r="D41" s="83"/>
      <c r="E41" s="31" t="s">
        <v>307</v>
      </c>
      <c r="F41" s="32"/>
      <c r="G41" s="32"/>
      <c r="H41" s="32"/>
      <c r="I41" s="33"/>
      <c r="J41" s="5"/>
      <c r="K41" s="3"/>
      <c r="L41" s="3"/>
    </row>
    <row r="42" spans="1:12" ht="18.75" customHeight="1" x14ac:dyDescent="0.25">
      <c r="A42" s="9"/>
      <c r="B42" s="78" t="s">
        <v>263</v>
      </c>
      <c r="C42" s="79"/>
      <c r="D42" s="80"/>
      <c r="E42" s="28" t="s">
        <v>308</v>
      </c>
      <c r="F42" s="29"/>
      <c r="G42" s="29"/>
      <c r="H42" s="29"/>
      <c r="I42" s="30"/>
      <c r="J42" s="5"/>
      <c r="K42" s="3"/>
      <c r="L42" s="3"/>
    </row>
    <row r="43" spans="1:12" ht="18.75" customHeight="1" x14ac:dyDescent="0.25">
      <c r="A43" s="9"/>
      <c r="B43" s="81" t="s">
        <v>264</v>
      </c>
      <c r="C43" s="82"/>
      <c r="D43" s="83"/>
      <c r="E43" s="31" t="s">
        <v>309</v>
      </c>
      <c r="F43" s="32"/>
      <c r="G43" s="32"/>
      <c r="H43" s="32"/>
      <c r="I43" s="33"/>
      <c r="J43" s="5"/>
      <c r="K43" s="3"/>
      <c r="L43" s="3"/>
    </row>
    <row r="44" spans="1:12" ht="18.75" customHeight="1" x14ac:dyDescent="0.25">
      <c r="A44" s="9"/>
      <c r="B44" s="78" t="s">
        <v>265</v>
      </c>
      <c r="C44" s="79"/>
      <c r="D44" s="80"/>
      <c r="E44" s="28" t="s">
        <v>310</v>
      </c>
      <c r="F44" s="29"/>
      <c r="G44" s="29"/>
      <c r="H44" s="29"/>
      <c r="I44" s="30"/>
      <c r="J44" s="5"/>
      <c r="K44" s="3"/>
      <c r="L44" s="3"/>
    </row>
    <row r="45" spans="1:12" ht="18.75" customHeight="1" x14ac:dyDescent="0.25">
      <c r="A45" s="9"/>
      <c r="B45" s="81" t="s">
        <v>266</v>
      </c>
      <c r="C45" s="82"/>
      <c r="D45" s="83"/>
      <c r="E45" s="31" t="s">
        <v>311</v>
      </c>
      <c r="F45" s="32"/>
      <c r="G45" s="32"/>
      <c r="H45" s="32"/>
      <c r="I45" s="33"/>
      <c r="J45" s="5"/>
      <c r="K45" s="3"/>
      <c r="L45" s="3"/>
    </row>
    <row r="46" spans="1:12" ht="18.75" customHeight="1" x14ac:dyDescent="0.25">
      <c r="A46" s="9"/>
      <c r="B46" s="78" t="s">
        <v>267</v>
      </c>
      <c r="C46" s="79"/>
      <c r="D46" s="80"/>
      <c r="E46" s="28" t="s">
        <v>312</v>
      </c>
      <c r="F46" s="29"/>
      <c r="G46" s="29"/>
      <c r="H46" s="29"/>
      <c r="I46" s="30"/>
      <c r="J46" s="5"/>
      <c r="K46" s="3"/>
      <c r="L46" s="3"/>
    </row>
    <row r="47" spans="1:12" ht="18.75" customHeight="1" x14ac:dyDescent="0.25">
      <c r="A47" s="9"/>
      <c r="B47" s="81" t="s">
        <v>268</v>
      </c>
      <c r="C47" s="82"/>
      <c r="D47" s="83"/>
      <c r="E47" s="111" t="s">
        <v>313</v>
      </c>
      <c r="F47" s="174"/>
      <c r="G47" s="174"/>
      <c r="H47" s="174"/>
      <c r="I47" s="175"/>
      <c r="J47" s="5"/>
      <c r="K47" s="3"/>
      <c r="L47" s="3"/>
    </row>
    <row r="48" spans="1:12" ht="18.75" customHeight="1" x14ac:dyDescent="0.25">
      <c r="A48" s="9"/>
      <c r="B48" s="78" t="s">
        <v>269</v>
      </c>
      <c r="C48" s="79"/>
      <c r="D48" s="80"/>
      <c r="E48" s="28" t="s">
        <v>314</v>
      </c>
      <c r="F48" s="29"/>
      <c r="G48" s="29"/>
      <c r="H48" s="29"/>
      <c r="I48" s="30"/>
      <c r="J48" s="5"/>
      <c r="K48" s="3"/>
      <c r="L48" s="3"/>
    </row>
    <row r="49" spans="1:12" ht="18.75" customHeight="1" x14ac:dyDescent="0.25">
      <c r="A49" s="9"/>
      <c r="B49" s="81" t="s">
        <v>270</v>
      </c>
      <c r="C49" s="82"/>
      <c r="D49" s="83"/>
      <c r="E49" s="31" t="s">
        <v>315</v>
      </c>
      <c r="F49" s="32"/>
      <c r="G49" s="32"/>
      <c r="H49" s="32"/>
      <c r="I49" s="33"/>
      <c r="J49" s="5"/>
      <c r="K49" s="3"/>
      <c r="L49" s="3"/>
    </row>
    <row r="50" spans="1:12" ht="18.75" customHeight="1" x14ac:dyDescent="0.25">
      <c r="A50" s="9"/>
      <c r="B50" s="78" t="s">
        <v>271</v>
      </c>
      <c r="C50" s="79"/>
      <c r="D50" s="80"/>
      <c r="E50" s="28" t="s">
        <v>316</v>
      </c>
      <c r="F50" s="29"/>
      <c r="G50" s="29"/>
      <c r="H50" s="29"/>
      <c r="I50" s="30"/>
      <c r="J50" s="5"/>
      <c r="K50" s="3"/>
      <c r="L50" s="3"/>
    </row>
    <row r="51" spans="1:12" ht="18.75" customHeight="1" x14ac:dyDescent="0.25">
      <c r="A51" s="9"/>
      <c r="B51" s="81" t="s">
        <v>272</v>
      </c>
      <c r="C51" s="82"/>
      <c r="D51" s="83"/>
      <c r="E51" s="31" t="s">
        <v>317</v>
      </c>
      <c r="F51" s="32"/>
      <c r="G51" s="32"/>
      <c r="H51" s="32"/>
      <c r="I51" s="33"/>
      <c r="J51" s="5"/>
      <c r="K51" s="3"/>
      <c r="L51" s="3"/>
    </row>
    <row r="52" spans="1:12" ht="18.75" customHeight="1" x14ac:dyDescent="0.25">
      <c r="A52" s="9"/>
      <c r="B52" s="78" t="s">
        <v>273</v>
      </c>
      <c r="C52" s="79"/>
      <c r="D52" s="80"/>
      <c r="E52" s="28" t="s">
        <v>318</v>
      </c>
      <c r="F52" s="29"/>
      <c r="G52" s="29"/>
      <c r="H52" s="29"/>
      <c r="I52" s="30"/>
      <c r="J52" s="5"/>
      <c r="K52" s="3"/>
      <c r="L52" s="3"/>
    </row>
    <row r="53" spans="1:12" ht="18.75" customHeight="1" x14ac:dyDescent="0.25">
      <c r="A53" s="9"/>
      <c r="B53" s="81" t="s">
        <v>274</v>
      </c>
      <c r="C53" s="82"/>
      <c r="D53" s="83"/>
      <c r="E53" s="31" t="s">
        <v>319</v>
      </c>
      <c r="F53" s="32"/>
      <c r="G53" s="32"/>
      <c r="H53" s="32"/>
      <c r="I53" s="33"/>
      <c r="J53" s="5"/>
      <c r="K53" s="3"/>
      <c r="L53" s="3"/>
    </row>
    <row r="54" spans="1:12" ht="14" thickBot="1" x14ac:dyDescent="0.3">
      <c r="A54" s="10"/>
      <c r="B54" s="12"/>
      <c r="C54" s="12"/>
      <c r="D54" s="12"/>
      <c r="E54" s="12"/>
      <c r="F54" s="12"/>
      <c r="G54" s="12"/>
      <c r="H54" s="12"/>
      <c r="I54" s="12"/>
      <c r="J54" s="6"/>
      <c r="K54" s="3"/>
      <c r="L54" s="3"/>
    </row>
  </sheetData>
  <mergeCells count="7">
    <mergeCell ref="E26:I26"/>
    <mergeCell ref="E47:I47"/>
    <mergeCell ref="E22:I22"/>
    <mergeCell ref="B2:I2"/>
    <mergeCell ref="B5:D5"/>
    <mergeCell ref="E5:I5"/>
    <mergeCell ref="E15:I15"/>
  </mergeCells>
  <pageMargins left="0.7" right="0.7" top="0.75" bottom="0.75" header="0.3" footer="0.3"/>
  <pageSetup paperSize="9" scale="74" orientation="portrait" horizontalDpi="300" verticalDpi="0"/>
  <headerFooter>
    <oddFooter>&amp;C_x000D_&amp;1#&amp;"Verdana"&amp;7&amp;K000000 Confidential</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C73B1-B249-40D6-8214-92B5FB6A4C51}">
  <sheetPr codeName="Sheet5">
    <tabColor theme="7" tint="0.79998168889431442"/>
    <pageSetUpPr fitToPage="1"/>
  </sheetPr>
  <dimension ref="A1:J24"/>
  <sheetViews>
    <sheetView zoomScale="70" zoomScaleNormal="70" zoomScaleSheetLayoutView="90" zoomScalePageLayoutView="70" workbookViewId="0">
      <selection activeCell="M15" sqref="M15"/>
    </sheetView>
  </sheetViews>
  <sheetFormatPr defaultColWidth="9.1796875" defaultRowHeight="13.5" x14ac:dyDescent="0.25"/>
  <cols>
    <col min="1" max="1" width="3.54296875" style="3" customWidth="1"/>
    <col min="2" max="2" width="7" style="3" customWidth="1"/>
    <col min="3" max="3" width="9.453125" style="3" customWidth="1"/>
    <col min="4" max="4" width="24" style="3" customWidth="1"/>
    <col min="5" max="5" width="53" style="3" customWidth="1"/>
    <col min="6" max="6" width="8.54296875" style="3" customWidth="1"/>
    <col min="7" max="7" width="9.54296875" style="3" customWidth="1"/>
    <col min="8" max="8" width="8.54296875" style="3" customWidth="1"/>
    <col min="9" max="9" width="9.54296875" style="3" customWidth="1"/>
    <col min="10" max="10" width="3.54296875" style="3" customWidth="1"/>
    <col min="11" max="12" width="9.1796875" style="3"/>
    <col min="13" max="13" width="10.453125" style="3" bestFit="1" customWidth="1"/>
    <col min="14" max="16384" width="9.1796875" style="3"/>
  </cols>
  <sheetData>
    <row r="1" spans="1:10" ht="21" customHeight="1" thickTop="1" thickBot="1" x14ac:dyDescent="0.3">
      <c r="A1" s="7"/>
      <c r="B1" s="8"/>
      <c r="C1" s="8"/>
      <c r="D1" s="8"/>
      <c r="E1" s="8"/>
      <c r="F1" s="8"/>
      <c r="G1" s="8"/>
      <c r="H1" s="8"/>
      <c r="I1" s="8"/>
      <c r="J1" s="4"/>
    </row>
    <row r="2" spans="1:10" ht="114.65" customHeight="1" thickBot="1" x14ac:dyDescent="0.3">
      <c r="A2" s="9"/>
      <c r="B2" s="112" t="s">
        <v>331</v>
      </c>
      <c r="C2" s="113"/>
      <c r="D2" s="113"/>
      <c r="E2" s="114"/>
      <c r="F2" s="114"/>
      <c r="G2" s="114"/>
      <c r="H2" s="114"/>
      <c r="I2" s="115"/>
      <c r="J2" s="5"/>
    </row>
    <row r="3" spans="1:10" ht="18.75" customHeight="1" x14ac:dyDescent="0.25">
      <c r="A3" s="9"/>
      <c r="B3" s="13"/>
      <c r="C3" s="13"/>
      <c r="D3" s="13"/>
      <c r="E3" s="14"/>
      <c r="F3" s="14"/>
      <c r="G3" s="14"/>
      <c r="H3" s="14"/>
      <c r="I3" s="14"/>
      <c r="J3" s="5"/>
    </row>
    <row r="4" spans="1:10" ht="13.5" customHeight="1" x14ac:dyDescent="0.25">
      <c r="A4" s="9"/>
      <c r="B4" s="11"/>
      <c r="C4" s="11"/>
      <c r="D4" s="11"/>
      <c r="E4" s="11"/>
      <c r="F4" s="11"/>
      <c r="G4" s="11"/>
      <c r="H4" s="11"/>
      <c r="I4" s="11"/>
      <c r="J4" s="5"/>
    </row>
    <row r="5" spans="1:10" ht="16.5" customHeight="1" x14ac:dyDescent="0.25">
      <c r="A5" s="9"/>
      <c r="B5" s="46" t="s">
        <v>25</v>
      </c>
      <c r="C5" s="116" t="s">
        <v>26</v>
      </c>
      <c r="D5" s="117"/>
      <c r="E5" s="118"/>
      <c r="F5" s="43"/>
      <c r="G5" s="44"/>
      <c r="H5" s="43"/>
      <c r="I5" s="45"/>
      <c r="J5" s="5"/>
    </row>
    <row r="6" spans="1:10" ht="18" customHeight="1" x14ac:dyDescent="0.25">
      <c r="A6" s="9"/>
      <c r="B6" s="47">
        <v>1</v>
      </c>
      <c r="C6" s="132" t="s">
        <v>27</v>
      </c>
      <c r="D6" s="133"/>
      <c r="E6" s="133"/>
      <c r="F6" s="133"/>
      <c r="G6" s="133"/>
      <c r="H6" s="133"/>
      <c r="I6" s="134"/>
      <c r="J6" s="5"/>
    </row>
    <row r="7" spans="1:10" ht="28" customHeight="1" x14ac:dyDescent="0.25">
      <c r="A7" s="9"/>
      <c r="B7" s="40">
        <v>1.1000000000000001</v>
      </c>
      <c r="C7" s="129" t="s">
        <v>330</v>
      </c>
      <c r="D7" s="130"/>
      <c r="E7" s="130"/>
      <c r="F7" s="130"/>
      <c r="G7" s="130"/>
      <c r="H7" s="130"/>
      <c r="I7" s="131"/>
      <c r="J7" s="5"/>
    </row>
    <row r="8" spans="1:10" ht="18" customHeight="1" x14ac:dyDescent="0.25">
      <c r="A8" s="9"/>
      <c r="B8" s="47">
        <v>2</v>
      </c>
      <c r="C8" s="132" t="s">
        <v>28</v>
      </c>
      <c r="D8" s="133"/>
      <c r="E8" s="133"/>
      <c r="F8" s="133"/>
      <c r="G8" s="133"/>
      <c r="H8" s="133"/>
      <c r="I8" s="134"/>
      <c r="J8" s="5"/>
    </row>
    <row r="9" spans="1:10" ht="28" customHeight="1" x14ac:dyDescent="0.25">
      <c r="A9" s="9"/>
      <c r="B9" s="40">
        <v>2.1</v>
      </c>
      <c r="C9" s="129" t="s">
        <v>29</v>
      </c>
      <c r="D9" s="130"/>
      <c r="E9" s="130"/>
      <c r="F9" s="130"/>
      <c r="G9" s="130"/>
      <c r="H9" s="130"/>
      <c r="I9" s="131"/>
      <c r="J9" s="5"/>
    </row>
    <row r="10" spans="1:10" ht="28" customHeight="1" x14ac:dyDescent="0.25">
      <c r="A10" s="9"/>
      <c r="B10" s="40">
        <v>2.2000000000000002</v>
      </c>
      <c r="C10" s="129" t="s">
        <v>329</v>
      </c>
      <c r="D10" s="130"/>
      <c r="E10" s="130"/>
      <c r="F10" s="130"/>
      <c r="G10" s="130"/>
      <c r="H10" s="130"/>
      <c r="I10" s="131"/>
      <c r="J10" s="5"/>
    </row>
    <row r="11" spans="1:10" ht="28" customHeight="1" x14ac:dyDescent="0.25">
      <c r="A11" s="9"/>
      <c r="B11" s="40">
        <v>2.2999999999999998</v>
      </c>
      <c r="C11" s="129" t="s">
        <v>328</v>
      </c>
      <c r="D11" s="130"/>
      <c r="E11" s="130"/>
      <c r="F11" s="130"/>
      <c r="G11" s="130"/>
      <c r="H11" s="130"/>
      <c r="I11" s="131"/>
      <c r="J11" s="5"/>
    </row>
    <row r="12" spans="1:10" ht="28" customHeight="1" x14ac:dyDescent="0.25">
      <c r="A12" s="9"/>
      <c r="B12" s="40">
        <v>2.4</v>
      </c>
      <c r="C12" s="129" t="s">
        <v>327</v>
      </c>
      <c r="D12" s="130"/>
      <c r="E12" s="130"/>
      <c r="F12" s="130"/>
      <c r="G12" s="130"/>
      <c r="H12" s="130"/>
      <c r="I12" s="131"/>
      <c r="J12" s="5"/>
    </row>
    <row r="13" spans="1:10" ht="28" customHeight="1" x14ac:dyDescent="0.25">
      <c r="A13" s="9"/>
      <c r="B13" s="40">
        <v>2.5</v>
      </c>
      <c r="C13" s="129" t="s">
        <v>326</v>
      </c>
      <c r="D13" s="130"/>
      <c r="E13" s="130"/>
      <c r="F13" s="130"/>
      <c r="G13" s="130"/>
      <c r="H13" s="130"/>
      <c r="I13" s="131"/>
      <c r="J13" s="5"/>
    </row>
    <row r="14" spans="1:10" ht="28" customHeight="1" x14ac:dyDescent="0.25">
      <c r="A14" s="9"/>
      <c r="B14" s="40">
        <v>2.6</v>
      </c>
      <c r="C14" s="129" t="s">
        <v>30</v>
      </c>
      <c r="D14" s="130"/>
      <c r="E14" s="130"/>
      <c r="F14" s="130"/>
      <c r="G14" s="130"/>
      <c r="H14" s="130"/>
      <c r="I14" s="131"/>
      <c r="J14" s="5"/>
    </row>
    <row r="15" spans="1:10" ht="86.15" customHeight="1" x14ac:dyDescent="0.25">
      <c r="A15" s="9"/>
      <c r="B15" s="40">
        <v>2.7</v>
      </c>
      <c r="C15" s="129" t="s">
        <v>325</v>
      </c>
      <c r="D15" s="130"/>
      <c r="E15" s="130"/>
      <c r="F15" s="130"/>
      <c r="G15" s="130"/>
      <c r="H15" s="130"/>
      <c r="I15" s="131"/>
      <c r="J15" s="5"/>
    </row>
    <row r="16" spans="1:10" ht="28" customHeight="1" x14ac:dyDescent="0.25">
      <c r="A16" s="9"/>
      <c r="B16" s="40">
        <v>2.8</v>
      </c>
      <c r="C16" s="129" t="s">
        <v>31</v>
      </c>
      <c r="D16" s="130"/>
      <c r="E16" s="130"/>
      <c r="F16" s="130"/>
      <c r="G16" s="130"/>
      <c r="H16" s="130"/>
      <c r="I16" s="131"/>
      <c r="J16" s="5"/>
    </row>
    <row r="17" spans="1:10" ht="18" customHeight="1" x14ac:dyDescent="0.25">
      <c r="A17" s="9"/>
      <c r="B17" s="47">
        <v>3</v>
      </c>
      <c r="C17" s="132" t="s">
        <v>33</v>
      </c>
      <c r="D17" s="133"/>
      <c r="E17" s="133"/>
      <c r="F17" s="133"/>
      <c r="G17" s="133"/>
      <c r="H17" s="133"/>
      <c r="I17" s="134"/>
      <c r="J17" s="5"/>
    </row>
    <row r="18" spans="1:10" ht="18" customHeight="1" x14ac:dyDescent="0.25">
      <c r="A18" s="9"/>
      <c r="B18" s="40">
        <v>3.1</v>
      </c>
      <c r="C18" s="129" t="s">
        <v>32</v>
      </c>
      <c r="D18" s="130"/>
      <c r="E18" s="130"/>
      <c r="F18" s="130"/>
      <c r="G18" s="130"/>
      <c r="H18" s="130"/>
      <c r="I18" s="131"/>
      <c r="J18" s="5"/>
    </row>
    <row r="19" spans="1:10" ht="18" customHeight="1" x14ac:dyDescent="0.25">
      <c r="A19" s="9"/>
      <c r="B19" s="47">
        <v>4</v>
      </c>
      <c r="C19" s="132" t="s">
        <v>34</v>
      </c>
      <c r="D19" s="133"/>
      <c r="E19" s="133"/>
      <c r="F19" s="133"/>
      <c r="G19" s="133"/>
      <c r="H19" s="133"/>
      <c r="I19" s="134"/>
      <c r="J19" s="5"/>
    </row>
    <row r="20" spans="1:10" ht="35.15" customHeight="1" x14ac:dyDescent="0.25">
      <c r="A20" s="9"/>
      <c r="B20" s="135"/>
      <c r="C20" s="41">
        <v>0</v>
      </c>
      <c r="D20" s="41" t="s">
        <v>35</v>
      </c>
      <c r="E20" s="138" t="s">
        <v>36</v>
      </c>
      <c r="F20" s="138"/>
      <c r="G20" s="138"/>
      <c r="H20" s="138"/>
      <c r="I20" s="138"/>
      <c r="J20" s="5"/>
    </row>
    <row r="21" spans="1:10" ht="35.15" customHeight="1" x14ac:dyDescent="0.25">
      <c r="A21" s="9"/>
      <c r="B21" s="136"/>
      <c r="C21" s="41">
        <v>0.5</v>
      </c>
      <c r="D21" s="41" t="s">
        <v>37</v>
      </c>
      <c r="E21" s="138" t="s">
        <v>324</v>
      </c>
      <c r="F21" s="138"/>
      <c r="G21" s="138"/>
      <c r="H21" s="138"/>
      <c r="I21" s="138"/>
      <c r="J21" s="5"/>
    </row>
    <row r="22" spans="1:10" ht="35.15" customHeight="1" x14ac:dyDescent="0.25">
      <c r="A22" s="9"/>
      <c r="B22" s="137"/>
      <c r="C22" s="42">
        <v>1</v>
      </c>
      <c r="D22" s="42" t="s">
        <v>38</v>
      </c>
      <c r="E22" s="139" t="s">
        <v>323</v>
      </c>
      <c r="F22" s="139"/>
      <c r="G22" s="139"/>
      <c r="H22" s="139"/>
      <c r="I22" s="139"/>
      <c r="J22" s="5"/>
    </row>
    <row r="23" spans="1:10" ht="14" thickBot="1" x14ac:dyDescent="0.3">
      <c r="A23" s="10"/>
      <c r="B23" s="12"/>
      <c r="C23" s="12"/>
      <c r="D23" s="12"/>
      <c r="E23" s="12"/>
      <c r="F23" s="12"/>
      <c r="G23" s="12"/>
      <c r="H23" s="12"/>
      <c r="I23" s="12"/>
      <c r="J23" s="6"/>
    </row>
    <row r="24" spans="1:10" ht="14" thickTop="1" x14ac:dyDescent="0.25"/>
  </sheetData>
  <mergeCells count="20">
    <mergeCell ref="B2:I2"/>
    <mergeCell ref="C5:E5"/>
    <mergeCell ref="C6:I6"/>
    <mergeCell ref="C7:I7"/>
    <mergeCell ref="C8:I8"/>
    <mergeCell ref="C9:I9"/>
    <mergeCell ref="C10:I10"/>
    <mergeCell ref="C11:I11"/>
    <mergeCell ref="C12:I12"/>
    <mergeCell ref="C13:I13"/>
    <mergeCell ref="C14:I14"/>
    <mergeCell ref="C15:I15"/>
    <mergeCell ref="C16:I16"/>
    <mergeCell ref="C17:I17"/>
    <mergeCell ref="C18:I18"/>
    <mergeCell ref="C19:I19"/>
    <mergeCell ref="B20:B22"/>
    <mergeCell ref="E20:I20"/>
    <mergeCell ref="E21:I21"/>
    <mergeCell ref="E22:I22"/>
  </mergeCells>
  <conditionalFormatting sqref="G5">
    <cfRule type="dataBar" priority="1">
      <dataBar showValue="0">
        <cfvo type="num" val="0"/>
        <cfvo type="num" val="1"/>
        <color rgb="FFF43A4F"/>
      </dataBar>
      <extLst>
        <ext xmlns:x14="http://schemas.microsoft.com/office/spreadsheetml/2009/9/main" uri="{B025F937-C7B1-47D3-B67F-A62EFF666E3E}">
          <x14:id>{C67FABDA-FB8B-43DB-843A-D8B451EBE25E}</x14:id>
        </ext>
      </extLst>
    </cfRule>
  </conditionalFormatting>
  <conditionalFormatting sqref="I5">
    <cfRule type="dataBar" priority="2">
      <dataBar showValue="0">
        <cfvo type="num" val="0"/>
        <cfvo type="num" val="1"/>
        <color rgb="FFF43A4F"/>
      </dataBar>
      <extLst>
        <ext xmlns:x14="http://schemas.microsoft.com/office/spreadsheetml/2009/9/main" uri="{B025F937-C7B1-47D3-B67F-A62EFF666E3E}">
          <x14:id>{FF981286-95A6-4D35-97DE-A2FABBE123D2}</x14:id>
        </ext>
      </extLst>
    </cfRule>
  </conditionalFormatting>
  <pageMargins left="0.7" right="0.7" top="0.75" bottom="0.75" header="0.3" footer="0.3"/>
  <pageSetup paperSize="9" scale="63" orientation="portrait" horizontalDpi="300" r:id="rId1"/>
  <headerFooter>
    <oddFooter>&amp;C_x000D_&amp;1#&amp;"Verdana"&amp;7&amp;K000000 Confidential</oddFooter>
  </headerFooter>
  <drawing r:id="rId2"/>
  <extLst>
    <ext xmlns:x14="http://schemas.microsoft.com/office/spreadsheetml/2009/9/main" uri="{78C0D931-6437-407d-A8EE-F0AAD7539E65}">
      <x14:conditionalFormattings>
        <x14:conditionalFormatting xmlns:xm="http://schemas.microsoft.com/office/excel/2006/main">
          <x14:cfRule type="dataBar" id="{C67FABDA-FB8B-43DB-843A-D8B451EBE25E}">
            <x14:dataBar minLength="0" maxLength="100" gradient="0">
              <x14:cfvo type="num">
                <xm:f>0</xm:f>
              </x14:cfvo>
              <x14:cfvo type="num">
                <xm:f>1</xm:f>
              </x14:cfvo>
              <x14:negativeFillColor rgb="FFFF0000"/>
              <x14:axisColor rgb="FF000000"/>
            </x14:dataBar>
          </x14:cfRule>
          <xm:sqref>G5</xm:sqref>
        </x14:conditionalFormatting>
        <x14:conditionalFormatting xmlns:xm="http://schemas.microsoft.com/office/excel/2006/main">
          <x14:cfRule type="dataBar" id="{FF981286-95A6-4D35-97DE-A2FABBE123D2}">
            <x14:dataBar minLength="0" maxLength="100" gradient="0">
              <x14:cfvo type="num">
                <xm:f>0</xm:f>
              </x14:cfvo>
              <x14:cfvo type="num">
                <xm:f>1</xm:f>
              </x14:cfvo>
              <x14:negativeFillColor rgb="FFFF0000"/>
              <x14:axisColor rgb="FF000000"/>
            </x14:dataBar>
          </x14:cfRule>
          <xm:sqref>I5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7E4FD-6A02-4BBC-AE46-3308369F4CBE}">
  <sheetPr codeName="Sheet4">
    <tabColor rgb="FF00B0F0"/>
    <pageSetUpPr fitToPage="1"/>
  </sheetPr>
  <dimension ref="A1:O74"/>
  <sheetViews>
    <sheetView zoomScale="60" zoomScaleNormal="60" workbookViewId="0">
      <selection activeCell="D7" sqref="D7"/>
    </sheetView>
  </sheetViews>
  <sheetFormatPr defaultColWidth="9.1796875" defaultRowHeight="15" customHeight="1" x14ac:dyDescent="0.35"/>
  <cols>
    <col min="1" max="1" width="3.54296875" style="35" customWidth="1"/>
    <col min="2" max="2" width="7" style="35" customWidth="1"/>
    <col min="3" max="3" width="14.54296875" style="35" customWidth="1"/>
    <col min="4" max="4" width="24" style="35" customWidth="1"/>
    <col min="5" max="5" width="53" style="35" customWidth="1"/>
    <col min="6" max="6" width="8.54296875" style="35" customWidth="1"/>
    <col min="7" max="7" width="9.54296875" style="35" customWidth="1"/>
    <col min="8" max="8" width="8.54296875" style="35" customWidth="1"/>
    <col min="9" max="9" width="12" style="35" customWidth="1"/>
    <col min="10" max="10" width="3.54296875" style="35" customWidth="1"/>
    <col min="11" max="11" width="9.1796875" style="35" bestFit="1"/>
    <col min="12" max="12" width="40.54296875" style="35" bestFit="1" customWidth="1"/>
    <col min="13" max="13" width="10.453125" style="35" bestFit="1" customWidth="1"/>
    <col min="14" max="14" width="9.1796875" style="35" bestFit="1"/>
    <col min="15" max="15" width="36.54296875" style="35" bestFit="1" customWidth="1"/>
    <col min="16" max="16" width="9.1796875" style="35" bestFit="1"/>
    <col min="17" max="16384" width="9.1796875" style="35"/>
  </cols>
  <sheetData>
    <row r="1" spans="1:15" ht="21" customHeight="1" x14ac:dyDescent="0.35">
      <c r="A1" s="62"/>
      <c r="B1" s="63"/>
      <c r="C1" s="63"/>
      <c r="D1" s="63"/>
      <c r="E1" s="63"/>
      <c r="F1" s="63"/>
      <c r="G1" s="63"/>
      <c r="H1" s="63"/>
      <c r="I1" s="63"/>
      <c r="J1" s="64"/>
      <c r="K1" s="59"/>
      <c r="L1" s="59"/>
      <c r="M1" s="59"/>
      <c r="N1" s="59"/>
      <c r="O1" s="59"/>
    </row>
    <row r="2" spans="1:15" ht="112.5" customHeight="1" x14ac:dyDescent="0.35">
      <c r="A2" s="65"/>
      <c r="B2" s="147" t="s">
        <v>39</v>
      </c>
      <c r="C2" s="148"/>
      <c r="D2" s="148"/>
      <c r="E2" s="149"/>
      <c r="F2" s="149"/>
      <c r="G2" s="149"/>
      <c r="H2" s="149"/>
      <c r="I2" s="150"/>
      <c r="J2" s="66"/>
      <c r="K2" s="59"/>
      <c r="L2" s="59"/>
      <c r="M2" s="59"/>
      <c r="N2" s="59"/>
      <c r="O2" s="59"/>
    </row>
    <row r="3" spans="1:15" ht="18.75" customHeight="1" x14ac:dyDescent="0.35">
      <c r="A3" s="65"/>
      <c r="B3" s="36"/>
      <c r="C3" s="36"/>
      <c r="D3" s="36"/>
      <c r="E3" s="37"/>
      <c r="F3" s="37"/>
      <c r="G3" s="37"/>
      <c r="H3" s="37"/>
      <c r="I3" s="37"/>
      <c r="J3" s="66"/>
      <c r="K3" s="59"/>
      <c r="L3" s="59"/>
      <c r="M3" s="59"/>
      <c r="N3" s="59"/>
      <c r="O3" s="67"/>
    </row>
    <row r="4" spans="1:15" ht="18.75" customHeight="1" x14ac:dyDescent="0.35">
      <c r="A4" s="65"/>
      <c r="B4" s="157" t="s">
        <v>40</v>
      </c>
      <c r="C4" s="158"/>
      <c r="D4" s="158"/>
      <c r="E4" s="158"/>
      <c r="F4" s="158"/>
      <c r="G4" s="158"/>
      <c r="H4" s="158"/>
      <c r="I4" s="158"/>
      <c r="J4" s="66"/>
      <c r="K4" s="59"/>
      <c r="L4" s="59"/>
      <c r="M4" s="59"/>
      <c r="N4" s="59"/>
      <c r="O4" s="67"/>
    </row>
    <row r="5" spans="1:15" ht="12.65" customHeight="1" x14ac:dyDescent="0.35">
      <c r="A5" s="65"/>
      <c r="B5" s="36"/>
      <c r="C5" s="36"/>
      <c r="D5" s="36"/>
      <c r="E5" s="37"/>
      <c r="F5" s="37"/>
      <c r="G5" s="37"/>
      <c r="H5" s="37"/>
      <c r="I5" s="37"/>
      <c r="J5" s="66"/>
      <c r="K5" s="59"/>
      <c r="L5" s="59"/>
      <c r="M5" s="59"/>
      <c r="N5" s="59"/>
      <c r="O5" s="67"/>
    </row>
    <row r="6" spans="1:15" ht="30" customHeight="1" x14ac:dyDescent="0.35">
      <c r="A6" s="65"/>
      <c r="B6" s="155" t="s">
        <v>41</v>
      </c>
      <c r="C6" s="156"/>
      <c r="D6" s="26"/>
      <c r="E6" s="48"/>
      <c r="F6" s="37"/>
      <c r="G6" s="37"/>
      <c r="H6" s="37"/>
      <c r="I6" s="37"/>
      <c r="J6" s="66"/>
      <c r="K6" s="59"/>
      <c r="L6" s="59"/>
      <c r="M6" s="59"/>
      <c r="N6" s="59"/>
      <c r="O6" s="67"/>
    </row>
    <row r="7" spans="1:15" ht="30" customHeight="1" x14ac:dyDescent="0.35">
      <c r="A7" s="65"/>
      <c r="B7" s="151" t="s">
        <v>42</v>
      </c>
      <c r="C7" s="151"/>
      <c r="D7" s="26"/>
      <c r="E7" s="48"/>
      <c r="F7" s="37"/>
      <c r="G7" s="37"/>
      <c r="H7" s="37"/>
      <c r="I7" s="37"/>
      <c r="J7" s="66"/>
      <c r="K7" s="59"/>
      <c r="L7" s="59"/>
      <c r="M7" s="59"/>
      <c r="N7" s="59"/>
      <c r="O7" s="67"/>
    </row>
    <row r="8" spans="1:15" ht="37.5" customHeight="1" x14ac:dyDescent="0.35">
      <c r="A8" s="65"/>
      <c r="B8" s="151" t="s">
        <v>43</v>
      </c>
      <c r="C8" s="151"/>
      <c r="D8" s="26"/>
      <c r="E8" s="48"/>
      <c r="F8" s="37"/>
      <c r="G8" s="37"/>
      <c r="H8" s="37"/>
      <c r="I8" s="37"/>
      <c r="J8" s="66"/>
      <c r="K8" s="59"/>
      <c r="L8" s="59"/>
      <c r="M8" s="59"/>
      <c r="N8" s="59"/>
      <c r="O8" s="67"/>
    </row>
    <row r="9" spans="1:15" ht="30" customHeight="1" x14ac:dyDescent="0.35">
      <c r="A9" s="65"/>
      <c r="B9" s="155" t="s">
        <v>44</v>
      </c>
      <c r="C9" s="159"/>
      <c r="D9" s="26"/>
      <c r="E9" s="48"/>
      <c r="F9" s="37"/>
      <c r="G9" s="37"/>
      <c r="H9" s="37"/>
      <c r="I9" s="37"/>
      <c r="J9" s="66"/>
      <c r="K9" s="59"/>
      <c r="L9" s="59"/>
      <c r="M9" s="59"/>
      <c r="N9" s="59"/>
      <c r="O9" s="67"/>
    </row>
    <row r="10" spans="1:15" ht="30" customHeight="1" x14ac:dyDescent="0.35">
      <c r="A10" s="65"/>
      <c r="B10" s="151" t="s">
        <v>45</v>
      </c>
      <c r="C10" s="151"/>
      <c r="D10" s="26"/>
      <c r="E10" s="48"/>
      <c r="F10" s="37"/>
      <c r="G10" s="37"/>
      <c r="H10" s="37"/>
      <c r="I10" s="37"/>
      <c r="J10" s="66"/>
      <c r="K10" s="59"/>
      <c r="L10" s="59"/>
      <c r="M10" s="59"/>
      <c r="N10" s="59"/>
      <c r="O10" s="67"/>
    </row>
    <row r="11" spans="1:15" ht="30" customHeight="1" x14ac:dyDescent="0.35">
      <c r="A11" s="65"/>
      <c r="B11" s="151" t="s">
        <v>46</v>
      </c>
      <c r="C11" s="151"/>
      <c r="D11" s="26"/>
      <c r="E11" s="37"/>
      <c r="F11" s="37"/>
      <c r="G11" s="37"/>
      <c r="H11" s="37"/>
      <c r="I11" s="37"/>
      <c r="J11" s="66"/>
      <c r="K11" s="59"/>
      <c r="L11" s="59"/>
      <c r="M11" s="59"/>
      <c r="N11" s="59"/>
      <c r="O11" s="67"/>
    </row>
    <row r="12" spans="1:15" ht="30" customHeight="1" x14ac:dyDescent="0.35">
      <c r="A12" s="65"/>
      <c r="B12" s="68"/>
      <c r="C12" s="68"/>
      <c r="D12" s="68"/>
      <c r="E12" s="68"/>
      <c r="F12" s="68"/>
      <c r="G12" s="68"/>
      <c r="H12" s="68"/>
      <c r="I12" s="68"/>
      <c r="J12" s="66"/>
      <c r="K12" s="59"/>
      <c r="L12" s="59"/>
      <c r="M12" s="59"/>
      <c r="N12" s="59"/>
      <c r="O12" s="67"/>
    </row>
    <row r="13" spans="1:15" ht="30" customHeight="1" x14ac:dyDescent="0.35">
      <c r="A13" s="65"/>
      <c r="B13" s="68"/>
      <c r="C13" s="68"/>
      <c r="D13" s="68"/>
      <c r="E13" s="68"/>
      <c r="F13" s="152" t="s">
        <v>47</v>
      </c>
      <c r="G13" s="153"/>
      <c r="H13" s="154" t="s">
        <v>48</v>
      </c>
      <c r="I13" s="154"/>
      <c r="J13" s="66"/>
      <c r="K13" s="59"/>
      <c r="L13" s="59"/>
      <c r="M13" s="59"/>
      <c r="N13" s="59"/>
      <c r="O13" s="59"/>
    </row>
    <row r="14" spans="1:15" ht="21.65" customHeight="1" x14ac:dyDescent="0.35">
      <c r="A14" s="65"/>
      <c r="B14" s="146" t="s">
        <v>49</v>
      </c>
      <c r="C14" s="146"/>
      <c r="D14" s="146"/>
      <c r="E14" s="146"/>
      <c r="F14" s="38">
        <f>AVERAGE(F15,F42)</f>
        <v>0</v>
      </c>
      <c r="G14" s="39">
        <f>IF(AND(ISNUMBER(F14), F14&gt;1), F14/100, F14)</f>
        <v>0</v>
      </c>
      <c r="H14" s="38">
        <f>Weights!F11</f>
        <v>0</v>
      </c>
      <c r="I14" s="39">
        <f>IF(AND(ISNUMBER(H14), H14&gt;1), H14/100, H14)</f>
        <v>0</v>
      </c>
      <c r="J14" s="66"/>
      <c r="K14" s="59"/>
      <c r="L14" s="59"/>
      <c r="M14" s="59"/>
      <c r="N14" s="59"/>
      <c r="O14" s="59"/>
    </row>
    <row r="15" spans="1:15" s="91" customFormat="1" ht="21.65" customHeight="1" x14ac:dyDescent="0.35">
      <c r="A15" s="87"/>
      <c r="B15" s="69">
        <v>1</v>
      </c>
      <c r="C15" s="143" t="s">
        <v>50</v>
      </c>
      <c r="D15" s="144"/>
      <c r="E15" s="145"/>
      <c r="F15" s="88">
        <f>Scoring!F3</f>
        <v>0</v>
      </c>
      <c r="G15" s="88">
        <f t="shared" ref="G15" si="0">F15</f>
        <v>0</v>
      </c>
      <c r="H15" s="88">
        <f>Scoring!G3</f>
        <v>0</v>
      </c>
      <c r="I15" s="88">
        <f t="shared" ref="I15:I41" si="1">H15</f>
        <v>0</v>
      </c>
      <c r="J15" s="89"/>
      <c r="K15" s="90"/>
      <c r="L15" s="90"/>
      <c r="M15" s="90"/>
      <c r="N15" s="90"/>
      <c r="O15" s="90"/>
    </row>
    <row r="16" spans="1:15" s="91" customFormat="1" ht="21.65" customHeight="1" x14ac:dyDescent="0.35">
      <c r="A16" s="87"/>
      <c r="B16" s="34">
        <v>1.1000000000000001</v>
      </c>
      <c r="C16" s="140" t="s">
        <v>51</v>
      </c>
      <c r="D16" s="141"/>
      <c r="E16" s="142"/>
      <c r="F16" s="97">
        <f>Scoring!F4</f>
        <v>0</v>
      </c>
      <c r="G16" s="98">
        <f>F16</f>
        <v>0</v>
      </c>
      <c r="H16" s="97">
        <f>Scoring!G4</f>
        <v>0</v>
      </c>
      <c r="I16" s="98">
        <f t="shared" si="1"/>
        <v>0</v>
      </c>
      <c r="J16" s="89"/>
      <c r="K16" s="90"/>
      <c r="L16" s="90"/>
      <c r="M16" s="90"/>
      <c r="N16" s="90"/>
      <c r="O16" s="90"/>
    </row>
    <row r="17" spans="1:15" s="91" customFormat="1" ht="21.65" customHeight="1" x14ac:dyDescent="0.35">
      <c r="A17" s="87"/>
      <c r="B17" s="34">
        <v>1.2</v>
      </c>
      <c r="C17" s="94" t="s">
        <v>52</v>
      </c>
      <c r="D17" s="95"/>
      <c r="E17" s="96"/>
      <c r="F17" s="97">
        <f>Scoring!F5</f>
        <v>0</v>
      </c>
      <c r="G17" s="98">
        <f t="shared" ref="G17:G41" si="2">F17</f>
        <v>0</v>
      </c>
      <c r="H17" s="97">
        <f>Scoring!G5</f>
        <v>0</v>
      </c>
      <c r="I17" s="98">
        <f t="shared" si="1"/>
        <v>0</v>
      </c>
      <c r="J17" s="89"/>
      <c r="K17" s="90"/>
      <c r="L17" s="90"/>
      <c r="M17" s="90"/>
      <c r="N17" s="90"/>
      <c r="O17" s="90"/>
    </row>
    <row r="18" spans="1:15" s="91" customFormat="1" ht="21.65" customHeight="1" x14ac:dyDescent="0.35">
      <c r="A18" s="87"/>
      <c r="B18" s="34">
        <v>1.3</v>
      </c>
      <c r="C18" s="94" t="s">
        <v>53</v>
      </c>
      <c r="D18" s="95"/>
      <c r="E18" s="96"/>
      <c r="F18" s="97">
        <f>Scoring!F6</f>
        <v>0</v>
      </c>
      <c r="G18" s="98">
        <f t="shared" si="2"/>
        <v>0</v>
      </c>
      <c r="H18" s="97">
        <f>Scoring!G6</f>
        <v>0</v>
      </c>
      <c r="I18" s="98">
        <f t="shared" si="1"/>
        <v>0</v>
      </c>
      <c r="J18" s="89"/>
      <c r="K18" s="90"/>
      <c r="L18" s="90"/>
      <c r="M18" s="90"/>
      <c r="N18" s="90"/>
      <c r="O18" s="90"/>
    </row>
    <row r="19" spans="1:15" s="91" customFormat="1" ht="21.65" customHeight="1" x14ac:dyDescent="0.35">
      <c r="A19" s="87"/>
      <c r="B19" s="34">
        <v>1.4</v>
      </c>
      <c r="C19" s="94" t="s">
        <v>54</v>
      </c>
      <c r="D19" s="95"/>
      <c r="E19" s="96"/>
      <c r="F19" s="97">
        <f>Scoring!F7</f>
        <v>0</v>
      </c>
      <c r="G19" s="98">
        <f t="shared" si="2"/>
        <v>0</v>
      </c>
      <c r="H19" s="97">
        <f>Scoring!G7</f>
        <v>0</v>
      </c>
      <c r="I19" s="98">
        <f t="shared" si="1"/>
        <v>0</v>
      </c>
      <c r="J19" s="89"/>
      <c r="K19" s="90"/>
      <c r="L19" s="90"/>
      <c r="M19" s="90"/>
      <c r="N19" s="90"/>
      <c r="O19" s="90"/>
    </row>
    <row r="20" spans="1:15" s="91" customFormat="1" ht="21.65" customHeight="1" x14ac:dyDescent="0.35">
      <c r="A20" s="87"/>
      <c r="B20" s="34">
        <v>1.5</v>
      </c>
      <c r="C20" s="94" t="s">
        <v>55</v>
      </c>
      <c r="D20" s="95"/>
      <c r="E20" s="96"/>
      <c r="F20" s="97">
        <f>Scoring!F8</f>
        <v>0</v>
      </c>
      <c r="G20" s="98">
        <f t="shared" si="2"/>
        <v>0</v>
      </c>
      <c r="H20" s="97">
        <f>Scoring!G8</f>
        <v>0</v>
      </c>
      <c r="I20" s="98">
        <f t="shared" si="1"/>
        <v>0</v>
      </c>
      <c r="J20" s="89"/>
      <c r="K20" s="90"/>
      <c r="L20" s="90"/>
      <c r="M20" s="90"/>
      <c r="N20" s="90"/>
      <c r="O20" s="90"/>
    </row>
    <row r="21" spans="1:15" s="91" customFormat="1" ht="21.65" customHeight="1" x14ac:dyDescent="0.35">
      <c r="A21" s="87"/>
      <c r="B21" s="34">
        <v>1.6</v>
      </c>
      <c r="C21" s="94" t="s">
        <v>56</v>
      </c>
      <c r="D21" s="95"/>
      <c r="E21" s="96"/>
      <c r="F21" s="97">
        <f>Scoring!F9</f>
        <v>0</v>
      </c>
      <c r="G21" s="98">
        <f t="shared" si="2"/>
        <v>0</v>
      </c>
      <c r="H21" s="97">
        <f>Scoring!G9</f>
        <v>0</v>
      </c>
      <c r="I21" s="98">
        <f t="shared" si="1"/>
        <v>0</v>
      </c>
      <c r="J21" s="89"/>
      <c r="K21" s="90"/>
      <c r="L21" s="90"/>
      <c r="M21" s="90"/>
      <c r="N21" s="90"/>
      <c r="O21" s="90"/>
    </row>
    <row r="22" spans="1:15" s="91" customFormat="1" ht="21.65" customHeight="1" x14ac:dyDescent="0.35">
      <c r="A22" s="87"/>
      <c r="B22" s="34">
        <v>1.7</v>
      </c>
      <c r="C22" s="94" t="s">
        <v>57</v>
      </c>
      <c r="D22" s="95"/>
      <c r="E22" s="96"/>
      <c r="F22" s="97">
        <f>Scoring!F10</f>
        <v>0</v>
      </c>
      <c r="G22" s="98">
        <f t="shared" si="2"/>
        <v>0</v>
      </c>
      <c r="H22" s="97">
        <f>Scoring!G10</f>
        <v>0</v>
      </c>
      <c r="I22" s="98">
        <f t="shared" si="1"/>
        <v>0</v>
      </c>
      <c r="J22" s="89"/>
      <c r="K22" s="90"/>
      <c r="L22" s="90"/>
      <c r="M22" s="90"/>
      <c r="N22" s="90"/>
      <c r="O22" s="90"/>
    </row>
    <row r="23" spans="1:15" s="91" customFormat="1" ht="21.65" customHeight="1" x14ac:dyDescent="0.35">
      <c r="A23" s="87"/>
      <c r="B23" s="34">
        <v>1.8</v>
      </c>
      <c r="C23" s="94" t="s">
        <v>58</v>
      </c>
      <c r="D23" s="95"/>
      <c r="E23" s="96"/>
      <c r="F23" s="97">
        <f>Scoring!F11</f>
        <v>0</v>
      </c>
      <c r="G23" s="98">
        <f t="shared" si="2"/>
        <v>0</v>
      </c>
      <c r="H23" s="97">
        <f>Scoring!G11</f>
        <v>0</v>
      </c>
      <c r="I23" s="98">
        <f t="shared" si="1"/>
        <v>0</v>
      </c>
      <c r="J23" s="89"/>
      <c r="K23" s="90"/>
      <c r="L23" s="90"/>
      <c r="M23" s="90"/>
      <c r="N23" s="90"/>
      <c r="O23" s="90"/>
    </row>
    <row r="24" spans="1:15" s="91" customFormat="1" ht="21.65" customHeight="1" x14ac:dyDescent="0.35">
      <c r="A24" s="87"/>
      <c r="B24" s="34">
        <v>1.9</v>
      </c>
      <c r="C24" s="94" t="s">
        <v>59</v>
      </c>
      <c r="D24" s="95"/>
      <c r="E24" s="96"/>
      <c r="F24" s="97">
        <f>Scoring!F12</f>
        <v>0</v>
      </c>
      <c r="G24" s="98">
        <f t="shared" si="2"/>
        <v>0</v>
      </c>
      <c r="H24" s="97">
        <f>Scoring!G12</f>
        <v>0</v>
      </c>
      <c r="I24" s="98">
        <f t="shared" si="1"/>
        <v>0</v>
      </c>
      <c r="J24" s="89"/>
      <c r="K24" s="90"/>
      <c r="L24" s="90"/>
      <c r="M24" s="90"/>
      <c r="N24" s="90"/>
      <c r="O24" s="90"/>
    </row>
    <row r="25" spans="1:15" s="91" customFormat="1" ht="21.65" customHeight="1" x14ac:dyDescent="0.35">
      <c r="A25" s="87"/>
      <c r="B25" s="84">
        <v>1.1000000000000001</v>
      </c>
      <c r="C25" s="94" t="s">
        <v>60</v>
      </c>
      <c r="D25" s="95"/>
      <c r="E25" s="96"/>
      <c r="F25" s="97">
        <f>Scoring!F13</f>
        <v>0</v>
      </c>
      <c r="G25" s="98">
        <f t="shared" si="2"/>
        <v>0</v>
      </c>
      <c r="H25" s="97">
        <f>Scoring!G13</f>
        <v>0</v>
      </c>
      <c r="I25" s="98">
        <f t="shared" si="1"/>
        <v>0</v>
      </c>
      <c r="J25" s="89"/>
      <c r="K25" s="90"/>
      <c r="L25" s="90"/>
      <c r="M25" s="90"/>
      <c r="N25" s="90"/>
      <c r="O25" s="90"/>
    </row>
    <row r="26" spans="1:15" s="91" customFormat="1" ht="18.75" customHeight="1" x14ac:dyDescent="0.35">
      <c r="A26" s="87"/>
      <c r="B26" s="69">
        <v>2</v>
      </c>
      <c r="C26" s="143" t="s">
        <v>61</v>
      </c>
      <c r="D26" s="144"/>
      <c r="E26" s="145"/>
      <c r="F26" s="88">
        <f>Scoring!F14</f>
        <v>0</v>
      </c>
      <c r="G26" s="88">
        <f t="shared" si="2"/>
        <v>0</v>
      </c>
      <c r="H26" s="88">
        <f>Scoring!G14</f>
        <v>0</v>
      </c>
      <c r="I26" s="88">
        <f t="shared" si="1"/>
        <v>0</v>
      </c>
      <c r="J26" s="89"/>
      <c r="K26" s="90"/>
      <c r="L26" s="90"/>
      <c r="M26" s="90"/>
      <c r="N26" s="92"/>
      <c r="O26" s="93"/>
    </row>
    <row r="27" spans="1:15" s="91" customFormat="1" ht="18.75" customHeight="1" x14ac:dyDescent="0.35">
      <c r="A27" s="87"/>
      <c r="B27" s="34">
        <v>2.1</v>
      </c>
      <c r="C27" s="140" t="s">
        <v>62</v>
      </c>
      <c r="D27" s="141"/>
      <c r="E27" s="142"/>
      <c r="F27" s="97">
        <f>Scoring!F15</f>
        <v>0</v>
      </c>
      <c r="G27" s="98">
        <f t="shared" si="2"/>
        <v>0</v>
      </c>
      <c r="H27" s="97">
        <f>Scoring!G15</f>
        <v>0</v>
      </c>
      <c r="I27" s="98">
        <f t="shared" si="1"/>
        <v>0</v>
      </c>
      <c r="J27" s="89"/>
      <c r="K27" s="90"/>
      <c r="L27" s="90"/>
      <c r="M27" s="90"/>
      <c r="N27" s="90"/>
      <c r="O27" s="90"/>
    </row>
    <row r="28" spans="1:15" s="91" customFormat="1" ht="18.75" customHeight="1" x14ac:dyDescent="0.35">
      <c r="A28" s="87"/>
      <c r="B28" s="34">
        <v>2.2000000000000002</v>
      </c>
      <c r="C28" s="140" t="s">
        <v>63</v>
      </c>
      <c r="D28" s="141"/>
      <c r="E28" s="142"/>
      <c r="F28" s="97">
        <f>Scoring!F16</f>
        <v>0</v>
      </c>
      <c r="G28" s="98">
        <f t="shared" si="2"/>
        <v>0</v>
      </c>
      <c r="H28" s="97">
        <f>Scoring!G16</f>
        <v>0</v>
      </c>
      <c r="I28" s="98">
        <f t="shared" si="1"/>
        <v>0</v>
      </c>
      <c r="J28" s="89"/>
      <c r="K28" s="90"/>
      <c r="L28" s="90"/>
      <c r="M28" s="90"/>
      <c r="N28" s="90"/>
      <c r="O28" s="90"/>
    </row>
    <row r="29" spans="1:15" s="91" customFormat="1" ht="18.75" customHeight="1" x14ac:dyDescent="0.35">
      <c r="A29" s="87"/>
      <c r="B29" s="34">
        <v>2.2999999999999998</v>
      </c>
      <c r="C29" s="140" t="s">
        <v>64</v>
      </c>
      <c r="D29" s="141"/>
      <c r="E29" s="142"/>
      <c r="F29" s="97">
        <f>Scoring!F17</f>
        <v>0</v>
      </c>
      <c r="G29" s="98">
        <f t="shared" si="2"/>
        <v>0</v>
      </c>
      <c r="H29" s="97">
        <f>Scoring!G17</f>
        <v>0</v>
      </c>
      <c r="I29" s="98">
        <f t="shared" si="1"/>
        <v>0</v>
      </c>
      <c r="J29" s="89"/>
      <c r="K29" s="90"/>
      <c r="L29" s="90"/>
      <c r="M29" s="90"/>
      <c r="N29" s="90"/>
      <c r="O29" s="90"/>
    </row>
    <row r="30" spans="1:15" s="91" customFormat="1" ht="18.75" customHeight="1" x14ac:dyDescent="0.35">
      <c r="A30" s="87"/>
      <c r="B30" s="69">
        <v>3</v>
      </c>
      <c r="C30" s="143" t="s">
        <v>65</v>
      </c>
      <c r="D30" s="144"/>
      <c r="E30" s="145"/>
      <c r="F30" s="88">
        <f>Scoring!F18</f>
        <v>0</v>
      </c>
      <c r="G30" s="88">
        <f t="shared" si="2"/>
        <v>0</v>
      </c>
      <c r="H30" s="88">
        <f>Scoring!G18</f>
        <v>0</v>
      </c>
      <c r="I30" s="88">
        <f t="shared" si="1"/>
        <v>0</v>
      </c>
      <c r="J30" s="89"/>
      <c r="K30" s="90"/>
      <c r="L30" s="90"/>
      <c r="M30" s="90"/>
      <c r="N30" s="92"/>
      <c r="O30" s="93"/>
    </row>
    <row r="31" spans="1:15" s="91" customFormat="1" ht="18.75" customHeight="1" x14ac:dyDescent="0.35">
      <c r="A31" s="87"/>
      <c r="B31" s="34">
        <v>3.1</v>
      </c>
      <c r="C31" s="140" t="s">
        <v>62</v>
      </c>
      <c r="D31" s="141"/>
      <c r="E31" s="142"/>
      <c r="F31" s="97">
        <f>Scoring!F19</f>
        <v>0</v>
      </c>
      <c r="G31" s="98">
        <f t="shared" si="2"/>
        <v>0</v>
      </c>
      <c r="H31" s="97">
        <f>Scoring!G19</f>
        <v>0</v>
      </c>
      <c r="I31" s="98">
        <f t="shared" si="1"/>
        <v>0</v>
      </c>
      <c r="J31" s="89"/>
      <c r="K31" s="90"/>
      <c r="L31" s="90"/>
      <c r="M31" s="90"/>
      <c r="N31" s="90"/>
      <c r="O31" s="90"/>
    </row>
    <row r="32" spans="1:15" s="91" customFormat="1" ht="18.75" customHeight="1" x14ac:dyDescent="0.35">
      <c r="A32" s="87"/>
      <c r="B32" s="34">
        <v>3.2</v>
      </c>
      <c r="C32" s="140" t="s">
        <v>63</v>
      </c>
      <c r="D32" s="141"/>
      <c r="E32" s="142"/>
      <c r="F32" s="97">
        <f>Scoring!F20</f>
        <v>0</v>
      </c>
      <c r="G32" s="98">
        <f t="shared" si="2"/>
        <v>0</v>
      </c>
      <c r="H32" s="97">
        <f>Scoring!G20</f>
        <v>0</v>
      </c>
      <c r="I32" s="98">
        <f t="shared" si="1"/>
        <v>0</v>
      </c>
      <c r="J32" s="89"/>
      <c r="K32" s="90"/>
      <c r="L32" s="90"/>
      <c r="M32" s="90"/>
      <c r="N32" s="90"/>
      <c r="O32" s="90"/>
    </row>
    <row r="33" spans="1:15" s="91" customFormat="1" ht="18.75" customHeight="1" x14ac:dyDescent="0.35">
      <c r="A33" s="87"/>
      <c r="B33" s="34">
        <v>3.3</v>
      </c>
      <c r="C33" s="140" t="s">
        <v>64</v>
      </c>
      <c r="D33" s="141"/>
      <c r="E33" s="142"/>
      <c r="F33" s="97">
        <f>Scoring!F21</f>
        <v>0</v>
      </c>
      <c r="G33" s="98">
        <f t="shared" si="2"/>
        <v>0</v>
      </c>
      <c r="H33" s="97">
        <f>Scoring!G21</f>
        <v>0</v>
      </c>
      <c r="I33" s="98">
        <f t="shared" si="1"/>
        <v>0</v>
      </c>
      <c r="J33" s="89"/>
      <c r="K33" s="90"/>
      <c r="L33" s="90"/>
      <c r="M33" s="90"/>
      <c r="N33" s="90"/>
      <c r="O33" s="90"/>
    </row>
    <row r="34" spans="1:15" s="91" customFormat="1" ht="18.75" customHeight="1" x14ac:dyDescent="0.35">
      <c r="A34" s="87"/>
      <c r="B34" s="69">
        <v>4</v>
      </c>
      <c r="C34" s="143" t="s">
        <v>66</v>
      </c>
      <c r="D34" s="144"/>
      <c r="E34" s="145"/>
      <c r="F34" s="88">
        <f>Scoring!F22</f>
        <v>0</v>
      </c>
      <c r="G34" s="88">
        <f t="shared" si="2"/>
        <v>0</v>
      </c>
      <c r="H34" s="88">
        <f>Scoring!G22</f>
        <v>0</v>
      </c>
      <c r="I34" s="88">
        <f t="shared" si="1"/>
        <v>0</v>
      </c>
      <c r="J34" s="89"/>
      <c r="K34" s="90"/>
      <c r="L34" s="90"/>
      <c r="M34" s="90"/>
      <c r="N34" s="92"/>
      <c r="O34" s="93"/>
    </row>
    <row r="35" spans="1:15" s="91" customFormat="1" ht="18.75" customHeight="1" x14ac:dyDescent="0.35">
      <c r="A35" s="87"/>
      <c r="B35" s="34">
        <v>4.0999999999999996</v>
      </c>
      <c r="C35" s="140" t="s">
        <v>62</v>
      </c>
      <c r="D35" s="141"/>
      <c r="E35" s="142"/>
      <c r="F35" s="97">
        <f>Scoring!F23</f>
        <v>0</v>
      </c>
      <c r="G35" s="98">
        <f t="shared" si="2"/>
        <v>0</v>
      </c>
      <c r="H35" s="97">
        <f>Scoring!G23</f>
        <v>0</v>
      </c>
      <c r="I35" s="98">
        <f t="shared" si="1"/>
        <v>0</v>
      </c>
      <c r="J35" s="89"/>
      <c r="K35" s="90"/>
      <c r="L35" s="90"/>
      <c r="M35" s="90"/>
      <c r="N35" s="90"/>
      <c r="O35" s="90"/>
    </row>
    <row r="36" spans="1:15" s="91" customFormat="1" ht="18.75" customHeight="1" x14ac:dyDescent="0.35">
      <c r="A36" s="87"/>
      <c r="B36" s="34">
        <v>4.2</v>
      </c>
      <c r="C36" s="140" t="s">
        <v>63</v>
      </c>
      <c r="D36" s="141"/>
      <c r="E36" s="142"/>
      <c r="F36" s="97">
        <f>Scoring!F24</f>
        <v>0</v>
      </c>
      <c r="G36" s="98">
        <f t="shared" si="2"/>
        <v>0</v>
      </c>
      <c r="H36" s="97">
        <f>Scoring!G24</f>
        <v>0</v>
      </c>
      <c r="I36" s="98">
        <f t="shared" si="1"/>
        <v>0</v>
      </c>
      <c r="J36" s="89"/>
      <c r="K36" s="90"/>
      <c r="L36" s="90"/>
      <c r="M36" s="90"/>
      <c r="N36" s="90"/>
      <c r="O36" s="90"/>
    </row>
    <row r="37" spans="1:15" s="91" customFormat="1" ht="18.75" customHeight="1" x14ac:dyDescent="0.35">
      <c r="A37" s="87"/>
      <c r="B37" s="34">
        <v>4.3</v>
      </c>
      <c r="C37" s="140" t="s">
        <v>67</v>
      </c>
      <c r="D37" s="141"/>
      <c r="E37" s="142"/>
      <c r="F37" s="97">
        <f>Scoring!F25</f>
        <v>0</v>
      </c>
      <c r="G37" s="98">
        <f t="shared" si="2"/>
        <v>0</v>
      </c>
      <c r="H37" s="97">
        <f>Scoring!G25</f>
        <v>0</v>
      </c>
      <c r="I37" s="98">
        <f t="shared" si="1"/>
        <v>0</v>
      </c>
      <c r="J37" s="89"/>
      <c r="K37" s="90"/>
      <c r="L37" s="90"/>
      <c r="M37" s="90"/>
      <c r="N37" s="90"/>
      <c r="O37" s="90"/>
    </row>
    <row r="38" spans="1:15" s="91" customFormat="1" ht="18.75" customHeight="1" x14ac:dyDescent="0.35">
      <c r="A38" s="87"/>
      <c r="B38" s="69">
        <v>4</v>
      </c>
      <c r="C38" s="143" t="s">
        <v>68</v>
      </c>
      <c r="D38" s="144"/>
      <c r="E38" s="145"/>
      <c r="F38" s="88">
        <f>Scoring!F26</f>
        <v>0</v>
      </c>
      <c r="G38" s="88">
        <f t="shared" si="2"/>
        <v>0</v>
      </c>
      <c r="H38" s="88">
        <f>Scoring!G26</f>
        <v>0</v>
      </c>
      <c r="I38" s="88">
        <f t="shared" si="1"/>
        <v>0</v>
      </c>
      <c r="J38" s="89"/>
      <c r="K38" s="90"/>
      <c r="L38" s="90"/>
      <c r="M38" s="90"/>
      <c r="N38" s="92"/>
      <c r="O38" s="93"/>
    </row>
    <row r="39" spans="1:15" s="91" customFormat="1" ht="18.75" customHeight="1" x14ac:dyDescent="0.35">
      <c r="A39" s="87"/>
      <c r="B39" s="34">
        <v>4.0999999999999996</v>
      </c>
      <c r="C39" s="140" t="s">
        <v>62</v>
      </c>
      <c r="D39" s="141"/>
      <c r="E39" s="142"/>
      <c r="F39" s="97">
        <f>Scoring!F27</f>
        <v>0</v>
      </c>
      <c r="G39" s="98">
        <f t="shared" si="2"/>
        <v>0</v>
      </c>
      <c r="H39" s="97">
        <f>Scoring!G27</f>
        <v>0</v>
      </c>
      <c r="I39" s="98">
        <f t="shared" si="1"/>
        <v>0</v>
      </c>
      <c r="J39" s="89"/>
      <c r="K39" s="90"/>
      <c r="L39" s="90"/>
      <c r="M39" s="90"/>
      <c r="N39" s="90"/>
      <c r="O39" s="90"/>
    </row>
    <row r="40" spans="1:15" s="91" customFormat="1" ht="18.75" customHeight="1" x14ac:dyDescent="0.35">
      <c r="A40" s="87"/>
      <c r="B40" s="34">
        <v>4.2</v>
      </c>
      <c r="C40" s="140" t="s">
        <v>63</v>
      </c>
      <c r="D40" s="141"/>
      <c r="E40" s="142"/>
      <c r="F40" s="97">
        <f>Scoring!F28</f>
        <v>0</v>
      </c>
      <c r="G40" s="98">
        <f t="shared" si="2"/>
        <v>0</v>
      </c>
      <c r="H40" s="97">
        <f>Scoring!G28</f>
        <v>0</v>
      </c>
      <c r="I40" s="98">
        <f t="shared" si="1"/>
        <v>0</v>
      </c>
      <c r="J40" s="89"/>
      <c r="K40" s="90"/>
      <c r="L40" s="90"/>
      <c r="M40" s="90"/>
      <c r="N40" s="90"/>
      <c r="O40" s="90"/>
    </row>
    <row r="41" spans="1:15" s="91" customFormat="1" ht="18.75" customHeight="1" x14ac:dyDescent="0.35">
      <c r="A41" s="87"/>
      <c r="B41" s="34">
        <v>4.3</v>
      </c>
      <c r="C41" s="140" t="s">
        <v>67</v>
      </c>
      <c r="D41" s="141"/>
      <c r="E41" s="142"/>
      <c r="F41" s="97">
        <f>Scoring!F29</f>
        <v>0</v>
      </c>
      <c r="G41" s="98">
        <f t="shared" si="2"/>
        <v>0</v>
      </c>
      <c r="H41" s="97">
        <f>Scoring!G29</f>
        <v>0</v>
      </c>
      <c r="I41" s="98">
        <f t="shared" si="1"/>
        <v>0</v>
      </c>
      <c r="J41" s="89"/>
      <c r="K41" s="90"/>
      <c r="L41" s="90"/>
      <c r="M41" s="90"/>
      <c r="N41" s="90"/>
      <c r="O41" s="90"/>
    </row>
    <row r="42" spans="1:15" s="91" customFormat="1" ht="18.75" customHeight="1" x14ac:dyDescent="0.35">
      <c r="A42" s="87"/>
      <c r="B42" s="69">
        <v>4</v>
      </c>
      <c r="C42" s="143" t="s">
        <v>69</v>
      </c>
      <c r="D42" s="144"/>
      <c r="E42" s="145"/>
      <c r="F42" s="88">
        <f>Scoring!F30</f>
        <v>0</v>
      </c>
      <c r="G42" s="88">
        <f t="shared" ref="G42:G45" si="3">F42</f>
        <v>0</v>
      </c>
      <c r="H42" s="88">
        <f>Scoring!G30</f>
        <v>0</v>
      </c>
      <c r="I42" s="88">
        <f t="shared" ref="I42:I45" si="4">H42</f>
        <v>0</v>
      </c>
      <c r="J42" s="89"/>
      <c r="K42" s="90"/>
      <c r="L42" s="90"/>
      <c r="M42" s="90"/>
      <c r="N42" s="92"/>
      <c r="O42" s="93"/>
    </row>
    <row r="43" spans="1:15" s="91" customFormat="1" ht="18.75" customHeight="1" x14ac:dyDescent="0.35">
      <c r="A43" s="87"/>
      <c r="B43" s="34">
        <v>4.0999999999999996</v>
      </c>
      <c r="C43" s="140" t="s">
        <v>70</v>
      </c>
      <c r="D43" s="141"/>
      <c r="E43" s="142"/>
      <c r="F43" s="97">
        <f>Scoring!F31</f>
        <v>0</v>
      </c>
      <c r="G43" s="98">
        <f t="shared" si="3"/>
        <v>0</v>
      </c>
      <c r="H43" s="97">
        <f>Scoring!G31</f>
        <v>0</v>
      </c>
      <c r="I43" s="98">
        <f t="shared" si="4"/>
        <v>0</v>
      </c>
      <c r="J43" s="89"/>
      <c r="K43" s="90"/>
      <c r="L43" s="90"/>
      <c r="M43" s="90"/>
      <c r="N43" s="90"/>
      <c r="O43" s="90"/>
    </row>
    <row r="44" spans="1:15" s="91" customFormat="1" ht="18.75" customHeight="1" x14ac:dyDescent="0.35">
      <c r="A44" s="87"/>
      <c r="B44" s="34">
        <v>4.2</v>
      </c>
      <c r="C44" s="140" t="s">
        <v>71</v>
      </c>
      <c r="D44" s="141"/>
      <c r="E44" s="142"/>
      <c r="F44" s="97">
        <f>Scoring!F32</f>
        <v>0</v>
      </c>
      <c r="G44" s="98">
        <f t="shared" si="3"/>
        <v>0</v>
      </c>
      <c r="H44" s="97">
        <f>Scoring!G32</f>
        <v>0</v>
      </c>
      <c r="I44" s="98">
        <f t="shared" si="4"/>
        <v>0</v>
      </c>
      <c r="J44" s="89"/>
      <c r="K44" s="90"/>
      <c r="L44" s="90"/>
      <c r="M44" s="90"/>
      <c r="N44" s="90"/>
      <c r="O44" s="90"/>
    </row>
    <row r="45" spans="1:15" s="91" customFormat="1" ht="18.75" customHeight="1" x14ac:dyDescent="0.35">
      <c r="A45" s="87"/>
      <c r="B45" s="34">
        <v>4.3</v>
      </c>
      <c r="C45" s="140" t="s">
        <v>67</v>
      </c>
      <c r="D45" s="141"/>
      <c r="E45" s="142"/>
      <c r="F45" s="97">
        <f>Scoring!F33</f>
        <v>0</v>
      </c>
      <c r="G45" s="98">
        <f t="shared" si="3"/>
        <v>0</v>
      </c>
      <c r="H45" s="97">
        <f>Scoring!G33</f>
        <v>0</v>
      </c>
      <c r="I45" s="98">
        <f t="shared" si="4"/>
        <v>0</v>
      </c>
      <c r="J45" s="89"/>
      <c r="K45" s="90"/>
      <c r="L45" s="90"/>
      <c r="M45" s="90"/>
      <c r="N45" s="90"/>
      <c r="O45" s="90"/>
    </row>
    <row r="46" spans="1:15" ht="18.75" customHeight="1" thickBot="1" x14ac:dyDescent="0.4">
      <c r="A46" s="73"/>
      <c r="B46" s="74"/>
      <c r="C46" s="74"/>
      <c r="D46" s="74"/>
      <c r="E46" s="74"/>
      <c r="F46" s="74"/>
      <c r="G46" s="74"/>
      <c r="H46" s="74"/>
      <c r="I46" s="74"/>
      <c r="J46" s="75"/>
      <c r="K46" s="59"/>
      <c r="L46" s="59"/>
      <c r="M46" s="59"/>
      <c r="N46" s="59"/>
      <c r="O46" s="59"/>
    </row>
    <row r="47" spans="1:15" ht="18.75" customHeight="1" thickTop="1" x14ac:dyDescent="0.35">
      <c r="A47" s="59"/>
      <c r="B47" s="59"/>
      <c r="C47" s="59"/>
      <c r="D47" s="59"/>
      <c r="E47" s="59"/>
      <c r="F47" s="59"/>
      <c r="G47" s="59"/>
      <c r="H47" s="59"/>
      <c r="I47" s="59"/>
      <c r="J47" s="59"/>
      <c r="K47" s="59"/>
      <c r="L47" s="59"/>
      <c r="M47" s="59"/>
      <c r="N47" s="59"/>
      <c r="O47" s="59"/>
    </row>
    <row r="48" spans="1:15" ht="18.75" customHeight="1" x14ac:dyDescent="0.35">
      <c r="A48" s="59"/>
      <c r="B48" s="59"/>
      <c r="C48" s="59"/>
      <c r="D48" s="59"/>
      <c r="E48" s="59"/>
      <c r="F48" s="59"/>
      <c r="G48" s="59"/>
      <c r="H48" s="59"/>
      <c r="I48" s="59"/>
      <c r="J48" s="59"/>
      <c r="K48" s="59"/>
      <c r="L48" s="59"/>
      <c r="M48" s="59"/>
      <c r="N48" s="59"/>
      <c r="O48" s="59"/>
    </row>
    <row r="49" spans="1:15" ht="18.75" customHeight="1" x14ac:dyDescent="0.35">
      <c r="A49" s="59"/>
      <c r="B49" s="59"/>
      <c r="C49" s="59"/>
      <c r="D49" s="59"/>
      <c r="E49" s="59"/>
      <c r="F49" s="59"/>
      <c r="G49" s="59"/>
      <c r="H49" s="59"/>
      <c r="I49" s="59"/>
      <c r="J49" s="59"/>
      <c r="K49" s="59"/>
      <c r="L49" s="59"/>
      <c r="M49" s="59"/>
      <c r="N49" s="59"/>
      <c r="O49" s="59"/>
    </row>
    <row r="50" spans="1:15" ht="18.75" customHeight="1" x14ac:dyDescent="0.35">
      <c r="A50" s="59"/>
      <c r="B50" s="59"/>
      <c r="C50" s="59"/>
      <c r="D50" s="59"/>
      <c r="E50" s="59"/>
      <c r="F50" s="59"/>
      <c r="G50" s="59"/>
      <c r="H50" s="59"/>
      <c r="I50" s="59"/>
      <c r="J50" s="59"/>
      <c r="K50" s="59"/>
      <c r="L50" s="59"/>
      <c r="M50" s="59"/>
      <c r="N50" s="59"/>
      <c r="O50" s="59"/>
    </row>
    <row r="51" spans="1:15" ht="18.75" customHeight="1" x14ac:dyDescent="0.35">
      <c r="A51" s="59"/>
      <c r="B51" s="59"/>
      <c r="C51" s="59"/>
      <c r="D51" s="59"/>
      <c r="E51" s="59"/>
      <c r="F51" s="59"/>
      <c r="G51" s="59"/>
      <c r="H51" s="59"/>
      <c r="I51" s="59"/>
      <c r="J51" s="59"/>
      <c r="K51" s="59"/>
      <c r="L51" s="59"/>
      <c r="M51" s="59"/>
      <c r="N51" s="59"/>
      <c r="O51" s="59"/>
    </row>
    <row r="52" spans="1:15" ht="18.75" customHeight="1" x14ac:dyDescent="0.35">
      <c r="A52" s="59"/>
      <c r="B52" s="59"/>
      <c r="C52" s="59"/>
      <c r="D52" s="59"/>
      <c r="E52" s="59"/>
      <c r="F52" s="59"/>
      <c r="G52" s="59"/>
      <c r="H52" s="59"/>
      <c r="I52" s="59"/>
      <c r="J52" s="59"/>
      <c r="K52" s="59"/>
      <c r="L52" s="59"/>
      <c r="M52" s="59"/>
      <c r="N52" s="59"/>
      <c r="O52" s="59"/>
    </row>
    <row r="53" spans="1:15" ht="18.75" customHeight="1" x14ac:dyDescent="0.35">
      <c r="A53" s="59"/>
      <c r="B53" s="59"/>
      <c r="C53" s="59"/>
      <c r="D53" s="59"/>
      <c r="E53" s="59"/>
      <c r="F53" s="59"/>
      <c r="G53" s="59"/>
      <c r="H53" s="59"/>
      <c r="I53" s="59"/>
      <c r="J53" s="59"/>
      <c r="K53" s="59"/>
      <c r="L53" s="59"/>
      <c r="M53" s="59"/>
      <c r="N53" s="59"/>
      <c r="O53" s="59"/>
    </row>
    <row r="54" spans="1:15" ht="18.75" customHeight="1" x14ac:dyDescent="0.35">
      <c r="A54" s="59"/>
      <c r="B54" s="59"/>
      <c r="C54" s="59"/>
      <c r="D54" s="59"/>
      <c r="E54" s="59"/>
      <c r="F54" s="59"/>
      <c r="G54" s="59"/>
      <c r="H54" s="59"/>
      <c r="I54" s="59"/>
      <c r="J54" s="59"/>
      <c r="K54" s="59"/>
      <c r="L54" s="59"/>
      <c r="M54" s="59"/>
      <c r="N54" s="59"/>
      <c r="O54" s="59"/>
    </row>
    <row r="55" spans="1:15" ht="18.75" customHeight="1" x14ac:dyDescent="0.35">
      <c r="A55" s="59"/>
      <c r="B55" s="59"/>
      <c r="C55" s="59"/>
      <c r="D55" s="59"/>
      <c r="E55" s="59"/>
      <c r="F55" s="59"/>
      <c r="G55" s="59"/>
      <c r="H55" s="59"/>
      <c r="I55" s="59"/>
      <c r="J55" s="59"/>
      <c r="K55" s="59"/>
      <c r="L55" s="59"/>
      <c r="M55" s="59"/>
      <c r="N55" s="59"/>
      <c r="O55" s="59"/>
    </row>
    <row r="56" spans="1:15" ht="18.75" customHeight="1" x14ac:dyDescent="0.35">
      <c r="A56" s="59"/>
      <c r="B56" s="59"/>
      <c r="C56" s="59"/>
      <c r="D56" s="59"/>
      <c r="E56" s="59"/>
      <c r="F56" s="59"/>
      <c r="G56" s="59"/>
      <c r="H56" s="59"/>
      <c r="I56" s="59"/>
      <c r="J56" s="59"/>
      <c r="K56" s="59"/>
      <c r="L56" s="59"/>
      <c r="M56" s="59"/>
      <c r="N56" s="59"/>
      <c r="O56" s="59"/>
    </row>
    <row r="57" spans="1:15" ht="18.75" customHeight="1" x14ac:dyDescent="0.35">
      <c r="A57" s="59"/>
      <c r="B57" s="59"/>
      <c r="C57" s="59"/>
      <c r="D57" s="59"/>
      <c r="E57" s="59"/>
      <c r="F57" s="59"/>
      <c r="G57" s="59"/>
      <c r="H57" s="59"/>
      <c r="I57" s="59"/>
      <c r="J57" s="59"/>
      <c r="K57" s="59"/>
      <c r="L57" s="59"/>
      <c r="M57" s="59"/>
      <c r="N57" s="59"/>
      <c r="O57" s="59"/>
    </row>
    <row r="58" spans="1:15" ht="18.75" customHeight="1" x14ac:dyDescent="0.35">
      <c r="A58" s="59"/>
      <c r="B58" s="59"/>
      <c r="C58" s="59"/>
      <c r="D58" s="59"/>
      <c r="E58" s="59"/>
      <c r="F58" s="59"/>
      <c r="G58" s="59"/>
      <c r="H58" s="59"/>
      <c r="I58" s="59"/>
      <c r="J58" s="59"/>
      <c r="K58" s="59"/>
      <c r="L58" s="59"/>
      <c r="M58" s="59"/>
      <c r="N58" s="59"/>
      <c r="O58" s="59"/>
    </row>
    <row r="59" spans="1:15" ht="18.75" customHeight="1" x14ac:dyDescent="0.35">
      <c r="A59" s="59"/>
      <c r="B59" s="59"/>
      <c r="C59" s="59"/>
      <c r="D59" s="59"/>
      <c r="E59" s="59"/>
      <c r="F59" s="59"/>
      <c r="G59" s="59"/>
      <c r="H59" s="59"/>
      <c r="I59" s="59"/>
      <c r="J59" s="59"/>
      <c r="K59" s="59"/>
      <c r="L59" s="59"/>
      <c r="M59" s="59"/>
      <c r="N59" s="59"/>
      <c r="O59" s="59"/>
    </row>
    <row r="60" spans="1:15" ht="14.5" x14ac:dyDescent="0.35">
      <c r="A60" s="59"/>
      <c r="B60" s="59"/>
      <c r="C60" s="59"/>
      <c r="D60" s="59"/>
      <c r="E60" s="59"/>
      <c r="F60" s="59"/>
      <c r="G60" s="59"/>
      <c r="H60" s="59"/>
      <c r="I60" s="59"/>
      <c r="J60" s="59"/>
      <c r="K60" s="59"/>
      <c r="L60" s="59"/>
      <c r="M60" s="59"/>
      <c r="N60" s="59"/>
      <c r="O60" s="59"/>
    </row>
    <row r="61" spans="1:15" ht="14.5" x14ac:dyDescent="0.35">
      <c r="A61" s="59"/>
      <c r="B61" s="59"/>
      <c r="C61" s="59"/>
      <c r="D61" s="59"/>
      <c r="E61" s="59"/>
      <c r="F61" s="59"/>
      <c r="G61" s="59"/>
      <c r="H61" s="59"/>
      <c r="I61" s="59"/>
      <c r="J61" s="59"/>
      <c r="K61" s="59"/>
      <c r="L61" s="59"/>
      <c r="M61" s="59"/>
      <c r="N61" s="59"/>
      <c r="O61" s="59"/>
    </row>
    <row r="62" spans="1:15" ht="14.5" x14ac:dyDescent="0.35">
      <c r="A62" s="59"/>
      <c r="B62" s="59"/>
      <c r="C62" s="76"/>
      <c r="D62" s="76"/>
      <c r="E62" s="76"/>
      <c r="F62" s="59"/>
      <c r="G62" s="59"/>
      <c r="H62" s="59"/>
      <c r="I62" s="59"/>
      <c r="J62" s="59"/>
      <c r="K62" s="59"/>
      <c r="L62" s="59"/>
      <c r="M62" s="59"/>
      <c r="N62" s="59"/>
      <c r="O62" s="59"/>
    </row>
    <row r="63" spans="1:15" ht="14.5" x14ac:dyDescent="0.35">
      <c r="A63" s="59"/>
      <c r="B63" s="59"/>
      <c r="C63" s="76"/>
      <c r="D63" s="76"/>
      <c r="E63" s="76"/>
      <c r="F63" s="59"/>
      <c r="G63" s="59"/>
      <c r="H63" s="59"/>
      <c r="I63" s="59"/>
      <c r="J63" s="59"/>
      <c r="K63" s="59"/>
      <c r="L63" s="59"/>
      <c r="M63" s="59"/>
      <c r="N63" s="59"/>
      <c r="O63" s="59"/>
    </row>
    <row r="64" spans="1:15" ht="14.5" x14ac:dyDescent="0.35">
      <c r="A64" s="59"/>
      <c r="B64" s="59"/>
      <c r="C64" s="76"/>
      <c r="D64" s="76"/>
      <c r="E64" s="76"/>
      <c r="F64" s="59"/>
      <c r="G64" s="59"/>
      <c r="H64" s="59"/>
      <c r="I64" s="59"/>
      <c r="J64" s="59"/>
      <c r="K64" s="59"/>
      <c r="L64" s="59"/>
      <c r="M64" s="59"/>
      <c r="N64" s="59"/>
      <c r="O64" s="59"/>
    </row>
    <row r="65" spans="3:5" ht="14.5" x14ac:dyDescent="0.35">
      <c r="C65" s="76"/>
      <c r="D65" s="76"/>
      <c r="E65" s="76"/>
    </row>
    <row r="66" spans="3:5" ht="14.5" x14ac:dyDescent="0.35">
      <c r="C66" s="76"/>
      <c r="D66" s="76"/>
      <c r="E66" s="76"/>
    </row>
    <row r="67" spans="3:5" ht="16" customHeight="1" x14ac:dyDescent="0.35">
      <c r="C67" s="76"/>
      <c r="D67" s="76"/>
      <c r="E67" s="76"/>
    </row>
    <row r="68" spans="3:5" ht="14.5" x14ac:dyDescent="0.35">
      <c r="C68" s="76"/>
      <c r="D68" s="76"/>
      <c r="E68" s="76"/>
    </row>
    <row r="69" spans="3:5" ht="14.5" x14ac:dyDescent="0.35">
      <c r="C69" s="76"/>
      <c r="D69" s="76"/>
      <c r="E69" s="76"/>
    </row>
    <row r="70" spans="3:5" ht="14.5" x14ac:dyDescent="0.35">
      <c r="C70" s="76"/>
      <c r="D70" s="76"/>
      <c r="E70" s="76"/>
    </row>
    <row r="71" spans="3:5" ht="14.5" x14ac:dyDescent="0.35">
      <c r="C71" s="76"/>
      <c r="D71" s="76"/>
      <c r="E71" s="76"/>
    </row>
    <row r="72" spans="3:5" ht="14.5" x14ac:dyDescent="0.35">
      <c r="C72" s="76"/>
      <c r="D72" s="76"/>
      <c r="E72" s="76"/>
    </row>
    <row r="73" spans="3:5" ht="14.5" x14ac:dyDescent="0.35">
      <c r="C73" s="76"/>
      <c r="D73" s="76"/>
      <c r="E73" s="76"/>
    </row>
    <row r="74" spans="3:5" ht="14.5" x14ac:dyDescent="0.35">
      <c r="C74" s="76"/>
      <c r="D74" s="76"/>
      <c r="E74" s="76"/>
    </row>
  </sheetData>
  <mergeCells count="33">
    <mergeCell ref="B2:I2"/>
    <mergeCell ref="B10:C10"/>
    <mergeCell ref="B11:C11"/>
    <mergeCell ref="F13:G13"/>
    <mergeCell ref="H13:I13"/>
    <mergeCell ref="B6:C6"/>
    <mergeCell ref="B4:I4"/>
    <mergeCell ref="B9:C9"/>
    <mergeCell ref="B7:C7"/>
    <mergeCell ref="B8:C8"/>
    <mergeCell ref="C45:E45"/>
    <mergeCell ref="B14:E14"/>
    <mergeCell ref="C15:E15"/>
    <mergeCell ref="C16:E16"/>
    <mergeCell ref="C42:E42"/>
    <mergeCell ref="C43:E43"/>
    <mergeCell ref="C44:E44"/>
    <mergeCell ref="C26:E26"/>
    <mergeCell ref="C27:E27"/>
    <mergeCell ref="C28:E28"/>
    <mergeCell ref="C29:E29"/>
    <mergeCell ref="C30:E30"/>
    <mergeCell ref="C31:E31"/>
    <mergeCell ref="C32:E32"/>
    <mergeCell ref="C33:E33"/>
    <mergeCell ref="C39:E39"/>
    <mergeCell ref="C40:E40"/>
    <mergeCell ref="C41:E41"/>
    <mergeCell ref="C34:E34"/>
    <mergeCell ref="C35:E35"/>
    <mergeCell ref="C36:E36"/>
    <mergeCell ref="C37:E37"/>
    <mergeCell ref="C38:E38"/>
  </mergeCells>
  <conditionalFormatting sqref="G14">
    <cfRule type="dataBar" priority="1">
      <dataBar showValue="0">
        <cfvo type="num" val="0"/>
        <cfvo type="num" val="1"/>
        <color rgb="FF66868F"/>
      </dataBar>
      <extLst>
        <ext xmlns:x14="http://schemas.microsoft.com/office/spreadsheetml/2009/9/main" uri="{B025F937-C7B1-47D3-B67F-A62EFF666E3E}">
          <x14:id>{2D806179-E610-4EDE-B7D1-A7397E03F236}</x14:id>
        </ext>
      </extLst>
    </cfRule>
  </conditionalFormatting>
  <conditionalFormatting sqref="I14">
    <cfRule type="dataBar" priority="2">
      <dataBar showValue="0">
        <cfvo type="num" val="0"/>
        <cfvo type="num" val="1"/>
        <color rgb="FF66868F"/>
      </dataBar>
      <extLst>
        <ext xmlns:x14="http://schemas.microsoft.com/office/spreadsheetml/2009/9/main" uri="{B025F937-C7B1-47D3-B67F-A62EFF666E3E}">
          <x14:id>{C5238F52-7680-47EF-A82C-31CA0195EA82}</x14:id>
        </ext>
      </extLst>
    </cfRule>
  </conditionalFormatting>
  <conditionalFormatting sqref="I15:I45">
    <cfRule type="dataBar" priority="271">
      <dataBar showValue="0">
        <cfvo type="min"/>
        <cfvo type="max"/>
        <color rgb="FF29C8C1"/>
      </dataBar>
      <extLst>
        <ext xmlns:x14="http://schemas.microsoft.com/office/spreadsheetml/2009/9/main" uri="{B025F937-C7B1-47D3-B67F-A62EFF666E3E}">
          <x14:id>{89B01B75-1344-4583-BFF4-5739EBBE6728}</x14:id>
        </ext>
      </extLst>
    </cfRule>
  </conditionalFormatting>
  <conditionalFormatting sqref="G15:G45">
    <cfRule type="dataBar" priority="273">
      <dataBar showValue="0">
        <cfvo type="min"/>
        <cfvo type="max"/>
        <color rgb="FF29C8C1"/>
      </dataBar>
      <extLst>
        <ext xmlns:x14="http://schemas.microsoft.com/office/spreadsheetml/2009/9/main" uri="{B025F937-C7B1-47D3-B67F-A62EFF666E3E}">
          <x14:id>{D74E3224-6F77-4D6D-8942-CE8F92EDDC11}</x14:id>
        </ext>
      </extLst>
    </cfRule>
  </conditionalFormatting>
  <dataValidations count="3">
    <dataValidation type="list" allowBlank="1" showInputMessage="1" showErrorMessage="1" sqref="D8" xr:uid="{BD02A678-6ABB-4BC8-87C3-3B7EB7FAA8AF}">
      <formula1>"Jurisdiction,Denmark,France,Germany,Sweden,Taiwan,The Netherlands,UK,United States"</formula1>
    </dataValidation>
    <dataValidation type="list" allowBlank="1" showInputMessage="1" showErrorMessage="1" sqref="D6" xr:uid="{B25742E1-CFF7-4560-9924-08CBA2D2AD6D}">
      <formula1>"management/ organisational, site, others, N/A"</formula1>
    </dataValidation>
    <dataValidation type="list" allowBlank="1" showInputMessage="1" showErrorMessage="1" sqref="D7" xr:uid="{70D6D89D-81A6-4C87-8C7C-82EB043176E4}">
      <formula1>"Development, Construction, O&amp;M, Decommissioning, N/A"</formula1>
    </dataValidation>
  </dataValidations>
  <pageMargins left="0.7" right="0.7" top="0.75" bottom="0.75" header="0.3" footer="0.3"/>
  <pageSetup paperSize="9" scale="56" orientation="portrait" horizontalDpi="300" r:id="rId1"/>
  <headerFooter>
    <oddFooter>&amp;C_x000D_&amp;1#&amp;"Verdana"&amp;7&amp;K000000 Confidential</oddFooter>
  </headerFooter>
  <ignoredErrors>
    <ignoredError sqref="H14:H16"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9945" r:id="rId4" name="Button 9">
              <controlPr defaultSize="0" print="0" autoFill="0" autoPict="0" macro="[0]!ResetAllToNotAssessed">
                <anchor moveWithCells="1">
                  <from>
                    <xdr:col>0</xdr:col>
                    <xdr:colOff>228600</xdr:colOff>
                    <xdr:row>11</xdr:row>
                    <xdr:rowOff>88900</xdr:rowOff>
                  </from>
                  <to>
                    <xdr:col>3</xdr:col>
                    <xdr:colOff>1333500</xdr:colOff>
                    <xdr:row>12</xdr:row>
                    <xdr:rowOff>304800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D806179-E610-4EDE-B7D1-A7397E03F236}">
            <x14:dataBar minLength="0" maxLength="100" gradient="0">
              <x14:cfvo type="num">
                <xm:f>0</xm:f>
              </x14:cfvo>
              <x14:cfvo type="num">
                <xm:f>1</xm:f>
              </x14:cfvo>
              <x14:negativeFillColor rgb="FFFF0000"/>
              <x14:axisColor rgb="FF000000"/>
            </x14:dataBar>
          </x14:cfRule>
          <xm:sqref>G14</xm:sqref>
        </x14:conditionalFormatting>
        <x14:conditionalFormatting xmlns:xm="http://schemas.microsoft.com/office/excel/2006/main">
          <x14:cfRule type="dataBar" id="{C5238F52-7680-47EF-A82C-31CA0195EA82}">
            <x14:dataBar minLength="0" maxLength="100" gradient="0">
              <x14:cfvo type="num">
                <xm:f>0</xm:f>
              </x14:cfvo>
              <x14:cfvo type="num">
                <xm:f>1</xm:f>
              </x14:cfvo>
              <x14:negativeFillColor rgb="FFFF0000"/>
              <x14:axisColor rgb="FF000000"/>
            </x14:dataBar>
          </x14:cfRule>
          <xm:sqref>I14</xm:sqref>
        </x14:conditionalFormatting>
        <x14:conditionalFormatting xmlns:xm="http://schemas.microsoft.com/office/excel/2006/main">
          <x14:cfRule type="dataBar" id="{89B01B75-1344-4583-BFF4-5739EBBE6728}">
            <x14:dataBar minLength="0" maxLength="100" gradient="0">
              <x14:cfvo type="autoMin"/>
              <x14:cfvo type="autoMax"/>
              <x14:negativeFillColor rgb="FFFF0000"/>
              <x14:axisColor rgb="FF000000"/>
            </x14:dataBar>
          </x14:cfRule>
          <xm:sqref>I15:I45</xm:sqref>
        </x14:conditionalFormatting>
        <x14:conditionalFormatting xmlns:xm="http://schemas.microsoft.com/office/excel/2006/main">
          <x14:cfRule type="dataBar" id="{D74E3224-6F77-4D6D-8942-CE8F92EDDC11}">
            <x14:dataBar minLength="0" maxLength="100" gradient="0">
              <x14:cfvo type="autoMin"/>
              <x14:cfvo type="autoMax"/>
              <x14:negativeFillColor rgb="FFFF0000"/>
              <x14:axisColor rgb="FF000000"/>
            </x14:dataBar>
          </x14:cfRule>
          <xm:sqref>G15:G45</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5F204-B72C-440E-8770-070D54DCC8DD}">
  <sheetPr codeName="Sheet12">
    <tabColor rgb="FF00B0F0"/>
    <pageSetUpPr fitToPage="1"/>
  </sheetPr>
  <dimension ref="A1:G61"/>
  <sheetViews>
    <sheetView workbookViewId="0">
      <selection activeCell="B4" sqref="B4"/>
    </sheetView>
  </sheetViews>
  <sheetFormatPr defaultColWidth="9.1796875" defaultRowHeight="14.5" x14ac:dyDescent="0.35"/>
  <cols>
    <col min="1" max="1" width="7.1796875" style="2" customWidth="1"/>
    <col min="2" max="2" width="61.81640625" style="59"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x14ac:dyDescent="0.35">
      <c r="A1" s="164" t="s">
        <v>72</v>
      </c>
      <c r="B1" s="165"/>
      <c r="C1" s="166"/>
      <c r="D1" s="166"/>
      <c r="E1" s="16"/>
      <c r="F1" s="16"/>
      <c r="G1" s="17"/>
    </row>
    <row r="2" spans="1:7" x14ac:dyDescent="0.35">
      <c r="A2" s="18" t="s">
        <v>73</v>
      </c>
      <c r="B2" s="19" t="s">
        <v>74</v>
      </c>
      <c r="C2" s="18" t="s">
        <v>75</v>
      </c>
      <c r="D2" s="18" t="s">
        <v>76</v>
      </c>
      <c r="E2" s="18" t="s">
        <v>77</v>
      </c>
      <c r="F2" s="18" t="s">
        <v>78</v>
      </c>
      <c r="G2" s="18" t="s">
        <v>79</v>
      </c>
    </row>
    <row r="3" spans="1:7" x14ac:dyDescent="0.35">
      <c r="A3" s="20">
        <v>1.1000000000000001</v>
      </c>
      <c r="B3" s="163" t="s">
        <v>80</v>
      </c>
      <c r="C3" s="163"/>
      <c r="D3" s="163"/>
      <c r="E3" s="163"/>
      <c r="F3" s="163"/>
      <c r="G3" s="163"/>
    </row>
    <row r="4" spans="1:7" ht="23.15" customHeight="1" x14ac:dyDescent="0.35">
      <c r="A4" s="21"/>
      <c r="B4" s="24" t="s">
        <v>81</v>
      </c>
      <c r="C4" s="61" t="s">
        <v>82</v>
      </c>
      <c r="D4" s="25"/>
      <c r="E4" s="22"/>
      <c r="F4" s="22"/>
      <c r="G4" s="22"/>
    </row>
    <row r="5" spans="1:7" ht="19" customHeight="1" x14ac:dyDescent="0.35">
      <c r="A5" s="21"/>
      <c r="B5" s="24" t="s">
        <v>83</v>
      </c>
      <c r="C5" s="61" t="s">
        <v>82</v>
      </c>
      <c r="D5" s="25"/>
      <c r="E5" s="22"/>
      <c r="F5" s="22"/>
      <c r="G5" s="22"/>
    </row>
    <row r="6" spans="1:7" ht="26.5" customHeight="1" x14ac:dyDescent="0.35">
      <c r="A6" s="21"/>
      <c r="B6" s="24" t="s">
        <v>84</v>
      </c>
      <c r="C6" s="61" t="s">
        <v>82</v>
      </c>
      <c r="D6" s="25"/>
      <c r="E6" s="22"/>
      <c r="F6" s="22"/>
      <c r="G6" s="22"/>
    </row>
    <row r="7" spans="1:7" x14ac:dyDescent="0.35">
      <c r="A7" s="20">
        <v>1.2</v>
      </c>
      <c r="B7" s="163" t="s">
        <v>52</v>
      </c>
      <c r="C7" s="163"/>
      <c r="D7" s="163"/>
      <c r="E7" s="163"/>
      <c r="F7" s="163"/>
      <c r="G7" s="163"/>
    </row>
    <row r="8" spans="1:7" x14ac:dyDescent="0.35">
      <c r="A8" s="21"/>
      <c r="B8" s="24" t="s">
        <v>85</v>
      </c>
      <c r="C8" s="61" t="s">
        <v>82</v>
      </c>
      <c r="D8" s="25"/>
      <c r="E8" s="22"/>
      <c r="F8" s="22"/>
      <c r="G8" s="22"/>
    </row>
    <row r="9" spans="1:7" ht="21" x14ac:dyDescent="0.35">
      <c r="A9" s="21"/>
      <c r="B9" s="24" t="s">
        <v>86</v>
      </c>
      <c r="C9" s="61" t="s">
        <v>82</v>
      </c>
      <c r="D9" s="22"/>
      <c r="E9" s="22"/>
      <c r="F9" s="22"/>
      <c r="G9" s="22"/>
    </row>
    <row r="10" spans="1:7" ht="21" x14ac:dyDescent="0.35">
      <c r="A10" s="21"/>
      <c r="B10" s="24" t="s">
        <v>87</v>
      </c>
      <c r="C10" s="61" t="s">
        <v>82</v>
      </c>
      <c r="D10" s="22"/>
      <c r="E10" s="22"/>
      <c r="F10" s="22"/>
      <c r="G10" s="22"/>
    </row>
    <row r="11" spans="1:7" x14ac:dyDescent="0.35">
      <c r="A11" s="21"/>
      <c r="B11" s="24" t="s">
        <v>88</v>
      </c>
      <c r="C11" s="61" t="s">
        <v>82</v>
      </c>
      <c r="D11" s="22"/>
      <c r="E11" s="22"/>
      <c r="F11" s="22"/>
      <c r="G11" s="22"/>
    </row>
    <row r="12" spans="1:7" x14ac:dyDescent="0.35">
      <c r="A12" s="21"/>
      <c r="B12" s="24" t="s">
        <v>89</v>
      </c>
      <c r="C12" s="61" t="s">
        <v>82</v>
      </c>
      <c r="D12" s="22"/>
      <c r="E12" s="22"/>
      <c r="F12" s="22"/>
      <c r="G12" s="22"/>
    </row>
    <row r="13" spans="1:7" ht="21" x14ac:dyDescent="0.35">
      <c r="A13" s="21"/>
      <c r="B13" s="24" t="s">
        <v>90</v>
      </c>
      <c r="C13" s="61" t="s">
        <v>82</v>
      </c>
      <c r="D13" s="22"/>
      <c r="E13" s="22"/>
      <c r="F13" s="22"/>
      <c r="G13" s="22"/>
    </row>
    <row r="14" spans="1:7" x14ac:dyDescent="0.35">
      <c r="A14" s="20">
        <v>1.3</v>
      </c>
      <c r="B14" s="160" t="s">
        <v>53</v>
      </c>
      <c r="C14" s="161"/>
      <c r="D14" s="161"/>
      <c r="E14" s="161"/>
      <c r="F14" s="161"/>
      <c r="G14" s="162"/>
    </row>
    <row r="15" spans="1:7" x14ac:dyDescent="0.35">
      <c r="A15" s="21"/>
      <c r="B15" s="24" t="s">
        <v>91</v>
      </c>
      <c r="C15" s="61" t="s">
        <v>82</v>
      </c>
      <c r="D15" s="58"/>
      <c r="E15" s="22"/>
      <c r="F15" s="22"/>
      <c r="G15" s="22"/>
    </row>
    <row r="16" spans="1:7" ht="21" x14ac:dyDescent="0.35">
      <c r="A16" s="21"/>
      <c r="B16" s="24" t="s">
        <v>92</v>
      </c>
      <c r="C16" s="61" t="s">
        <v>82</v>
      </c>
      <c r="D16" s="23"/>
      <c r="E16" s="22"/>
      <c r="F16" s="22"/>
      <c r="G16" s="22"/>
    </row>
    <row r="17" spans="1:7" x14ac:dyDescent="0.35">
      <c r="A17" s="21"/>
      <c r="B17" s="22" t="s">
        <v>93</v>
      </c>
      <c r="C17" s="61" t="s">
        <v>82</v>
      </c>
      <c r="D17" s="23"/>
      <c r="E17" s="22"/>
      <c r="F17" s="22"/>
      <c r="G17" s="22"/>
    </row>
    <row r="18" spans="1:7" ht="21" x14ac:dyDescent="0.35">
      <c r="A18" s="21"/>
      <c r="B18" s="22" t="s">
        <v>94</v>
      </c>
      <c r="C18" s="61" t="s">
        <v>82</v>
      </c>
      <c r="D18" s="23"/>
      <c r="E18" s="22"/>
      <c r="F18" s="22"/>
      <c r="G18" s="22"/>
    </row>
    <row r="19" spans="1:7" ht="21" x14ac:dyDescent="0.35">
      <c r="A19" s="21"/>
      <c r="B19" s="22" t="s">
        <v>95</v>
      </c>
      <c r="C19" s="61" t="s">
        <v>82</v>
      </c>
      <c r="D19" s="23"/>
      <c r="E19" s="22"/>
      <c r="F19" s="22"/>
      <c r="G19" s="22"/>
    </row>
    <row r="20" spans="1:7" x14ac:dyDescent="0.35">
      <c r="A20" s="20">
        <v>1.4</v>
      </c>
      <c r="B20" s="160" t="s">
        <v>54</v>
      </c>
      <c r="C20" s="161"/>
      <c r="D20" s="161"/>
      <c r="E20" s="161"/>
      <c r="F20" s="161"/>
      <c r="G20" s="162"/>
    </row>
    <row r="21" spans="1:7" ht="21" x14ac:dyDescent="0.35">
      <c r="A21" s="21"/>
      <c r="B21" s="22" t="s">
        <v>96</v>
      </c>
      <c r="C21" s="61" t="s">
        <v>82</v>
      </c>
      <c r="D21" s="58"/>
      <c r="E21" s="22"/>
      <c r="F21" s="22"/>
      <c r="G21" s="22"/>
    </row>
    <row r="22" spans="1:7" x14ac:dyDescent="0.35">
      <c r="A22" s="21"/>
      <c r="B22" s="22" t="s">
        <v>97</v>
      </c>
      <c r="C22" s="61" t="s">
        <v>82</v>
      </c>
      <c r="D22" s="58"/>
      <c r="E22" s="22"/>
      <c r="F22" s="22"/>
      <c r="G22" s="22"/>
    </row>
    <row r="23" spans="1:7" x14ac:dyDescent="0.35">
      <c r="A23" s="20">
        <v>1.5</v>
      </c>
      <c r="B23" s="160" t="s">
        <v>55</v>
      </c>
      <c r="C23" s="161"/>
      <c r="D23" s="161"/>
      <c r="E23" s="161"/>
      <c r="F23" s="161"/>
      <c r="G23" s="162"/>
    </row>
    <row r="24" spans="1:7" ht="22.5" customHeight="1" x14ac:dyDescent="0.35">
      <c r="A24" s="21"/>
      <c r="B24" s="24" t="s">
        <v>98</v>
      </c>
      <c r="C24" s="61" t="s">
        <v>82</v>
      </c>
      <c r="D24" s="58"/>
      <c r="E24" s="22"/>
      <c r="F24" s="22"/>
      <c r="G24" s="22"/>
    </row>
    <row r="25" spans="1:7" ht="25" customHeight="1" x14ac:dyDescent="0.35">
      <c r="A25" s="21"/>
      <c r="B25" s="24" t="s">
        <v>99</v>
      </c>
      <c r="C25" s="61" t="s">
        <v>82</v>
      </c>
      <c r="D25" s="23"/>
      <c r="E25" s="22"/>
      <c r="F25" s="22"/>
      <c r="G25" s="22"/>
    </row>
    <row r="26" spans="1:7" ht="21" x14ac:dyDescent="0.35">
      <c r="A26" s="21"/>
      <c r="B26" s="24" t="s">
        <v>100</v>
      </c>
      <c r="C26" s="61" t="s">
        <v>82</v>
      </c>
      <c r="D26" s="23"/>
      <c r="E26" s="22"/>
      <c r="F26" s="22"/>
      <c r="G26" s="22"/>
    </row>
    <row r="27" spans="1:7" x14ac:dyDescent="0.35">
      <c r="A27" s="20">
        <v>1.6</v>
      </c>
      <c r="B27" s="160" t="s">
        <v>56</v>
      </c>
      <c r="C27" s="161"/>
      <c r="D27" s="161"/>
      <c r="E27" s="161"/>
      <c r="F27" s="161"/>
      <c r="G27" s="162"/>
    </row>
    <row r="28" spans="1:7" x14ac:dyDescent="0.35">
      <c r="A28" s="21"/>
      <c r="B28" s="24" t="s">
        <v>101</v>
      </c>
      <c r="C28" s="61" t="s">
        <v>82</v>
      </c>
      <c r="D28" s="58"/>
      <c r="E28" s="22"/>
      <c r="F28" s="22"/>
      <c r="G28" s="22"/>
    </row>
    <row r="29" spans="1:7" ht="25.5" customHeight="1" x14ac:dyDescent="0.35">
      <c r="A29" s="21"/>
      <c r="B29" s="22" t="s">
        <v>102</v>
      </c>
      <c r="C29" s="61" t="s">
        <v>82</v>
      </c>
      <c r="D29" s="23"/>
      <c r="E29" s="22"/>
      <c r="F29" s="22"/>
      <c r="G29" s="22"/>
    </row>
    <row r="30" spans="1:7" ht="21" x14ac:dyDescent="0.35">
      <c r="A30" s="21"/>
      <c r="B30" s="22" t="s">
        <v>103</v>
      </c>
      <c r="C30" s="61" t="s">
        <v>82</v>
      </c>
      <c r="D30" s="23"/>
      <c r="E30" s="22"/>
      <c r="F30" s="22"/>
      <c r="G30" s="22"/>
    </row>
    <row r="31" spans="1:7" ht="25.5" customHeight="1" x14ac:dyDescent="0.35">
      <c r="A31" s="21"/>
      <c r="B31" s="22" t="s">
        <v>104</v>
      </c>
      <c r="C31" s="61" t="s">
        <v>82</v>
      </c>
      <c r="D31" s="23"/>
      <c r="E31" s="22"/>
      <c r="F31" s="22"/>
      <c r="G31" s="22"/>
    </row>
    <row r="32" spans="1:7" x14ac:dyDescent="0.35">
      <c r="A32" s="20">
        <v>1.7</v>
      </c>
      <c r="B32" s="160" t="s">
        <v>57</v>
      </c>
      <c r="C32" s="161"/>
      <c r="D32" s="161"/>
      <c r="E32" s="161"/>
      <c r="F32" s="161"/>
      <c r="G32" s="162"/>
    </row>
    <row r="33" spans="1:7" ht="23.5" customHeight="1" x14ac:dyDescent="0.35">
      <c r="A33" s="21"/>
      <c r="B33" s="22" t="s">
        <v>105</v>
      </c>
      <c r="C33" s="61" t="s">
        <v>82</v>
      </c>
      <c r="D33" s="58"/>
      <c r="E33" s="22"/>
      <c r="F33" s="22"/>
      <c r="G33" s="22"/>
    </row>
    <row r="34" spans="1:7" x14ac:dyDescent="0.35">
      <c r="A34" s="21"/>
      <c r="B34" s="22" t="s">
        <v>106</v>
      </c>
      <c r="C34" s="61" t="s">
        <v>82</v>
      </c>
      <c r="D34" s="23"/>
      <c r="E34" s="22"/>
      <c r="F34" s="22"/>
      <c r="G34" s="22"/>
    </row>
    <row r="35" spans="1:7" x14ac:dyDescent="0.35">
      <c r="A35" s="20">
        <v>1.8</v>
      </c>
      <c r="B35" s="160" t="s">
        <v>58</v>
      </c>
      <c r="C35" s="161"/>
      <c r="D35" s="161"/>
      <c r="E35" s="161"/>
      <c r="F35" s="161"/>
      <c r="G35" s="162"/>
    </row>
    <row r="36" spans="1:7" ht="25.5" customHeight="1" x14ac:dyDescent="0.35">
      <c r="A36" s="21"/>
      <c r="B36" s="22" t="s">
        <v>107</v>
      </c>
      <c r="C36" s="61" t="s">
        <v>82</v>
      </c>
      <c r="D36" s="58"/>
      <c r="E36" s="22"/>
      <c r="F36" s="22"/>
      <c r="G36" s="22"/>
    </row>
    <row r="37" spans="1:7" ht="25.5" customHeight="1" x14ac:dyDescent="0.35">
      <c r="A37" s="21"/>
      <c r="B37" s="22" t="s">
        <v>108</v>
      </c>
      <c r="C37" s="61" t="s">
        <v>82</v>
      </c>
      <c r="D37" s="23"/>
      <c r="E37" s="22"/>
      <c r="F37" s="22"/>
      <c r="G37" s="22"/>
    </row>
    <row r="38" spans="1:7" x14ac:dyDescent="0.35">
      <c r="A38" s="21"/>
      <c r="B38" s="22" t="s">
        <v>109</v>
      </c>
      <c r="C38" s="61" t="s">
        <v>82</v>
      </c>
      <c r="D38" s="23"/>
      <c r="E38" s="22"/>
      <c r="F38" s="22"/>
      <c r="G38" s="22"/>
    </row>
    <row r="39" spans="1:7" x14ac:dyDescent="0.35">
      <c r="A39" s="21"/>
      <c r="B39" s="22" t="s">
        <v>110</v>
      </c>
      <c r="C39" s="61" t="s">
        <v>82</v>
      </c>
      <c r="D39" s="23"/>
      <c r="E39" s="22"/>
      <c r="F39" s="22"/>
      <c r="G39" s="22"/>
    </row>
    <row r="40" spans="1:7" ht="21" x14ac:dyDescent="0.35">
      <c r="A40" s="21"/>
      <c r="B40" s="22" t="s">
        <v>111</v>
      </c>
      <c r="C40" s="61" t="s">
        <v>82</v>
      </c>
      <c r="D40" s="23"/>
      <c r="E40" s="22"/>
      <c r="F40" s="22"/>
      <c r="G40" s="22"/>
    </row>
    <row r="41" spans="1:7" x14ac:dyDescent="0.35">
      <c r="A41" s="20">
        <v>1.9</v>
      </c>
      <c r="B41" s="163" t="s">
        <v>59</v>
      </c>
      <c r="C41" s="163"/>
      <c r="D41" s="163"/>
      <c r="E41" s="163"/>
      <c r="F41" s="163"/>
      <c r="G41" s="163"/>
    </row>
    <row r="42" spans="1:7" x14ac:dyDescent="0.35">
      <c r="A42" s="21"/>
      <c r="B42" s="22" t="s">
        <v>112</v>
      </c>
      <c r="C42" s="61" t="s">
        <v>82</v>
      </c>
      <c r="D42" s="25"/>
      <c r="E42" s="22"/>
      <c r="F42" s="22"/>
      <c r="G42" s="22"/>
    </row>
    <row r="43" spans="1:7" x14ac:dyDescent="0.35">
      <c r="A43" s="21"/>
      <c r="B43" s="22" t="s">
        <v>113</v>
      </c>
      <c r="C43" s="61" t="s">
        <v>82</v>
      </c>
      <c r="D43" s="23"/>
      <c r="E43" s="22"/>
      <c r="F43" s="22"/>
      <c r="G43" s="22"/>
    </row>
    <row r="44" spans="1:7" x14ac:dyDescent="0.35">
      <c r="A44" s="85">
        <v>1.1000000000000001</v>
      </c>
      <c r="B44" s="160" t="s">
        <v>60</v>
      </c>
      <c r="C44" s="161"/>
      <c r="D44" s="161"/>
      <c r="E44" s="161"/>
      <c r="F44" s="161"/>
      <c r="G44" s="162"/>
    </row>
    <row r="45" spans="1:7" x14ac:dyDescent="0.35">
      <c r="A45" s="21"/>
      <c r="B45" s="22" t="s">
        <v>114</v>
      </c>
      <c r="C45" s="61" t="s">
        <v>82</v>
      </c>
      <c r="D45" s="58"/>
      <c r="E45" s="22"/>
      <c r="F45" s="22"/>
      <c r="G45" s="22"/>
    </row>
    <row r="46" spans="1:7" x14ac:dyDescent="0.35">
      <c r="C46" s="2" t="s">
        <v>82</v>
      </c>
    </row>
    <row r="47" spans="1:7" x14ac:dyDescent="0.35">
      <c r="C47" s="2" t="s">
        <v>82</v>
      </c>
    </row>
    <row r="48" spans="1:7" x14ac:dyDescent="0.35">
      <c r="C48" s="2" t="s">
        <v>82</v>
      </c>
    </row>
    <row r="49" spans="3:3" x14ac:dyDescent="0.35">
      <c r="C49" s="2" t="s">
        <v>82</v>
      </c>
    </row>
    <row r="50" spans="3:3" x14ac:dyDescent="0.35">
      <c r="C50" s="2" t="s">
        <v>82</v>
      </c>
    </row>
    <row r="51" spans="3:3" x14ac:dyDescent="0.35">
      <c r="C51" s="2" t="s">
        <v>82</v>
      </c>
    </row>
    <row r="53" spans="3:3" x14ac:dyDescent="0.35">
      <c r="C53" s="2" t="s">
        <v>82</v>
      </c>
    </row>
    <row r="54" spans="3:3" x14ac:dyDescent="0.35">
      <c r="C54" s="2" t="s">
        <v>82</v>
      </c>
    </row>
    <row r="56" spans="3:3" x14ac:dyDescent="0.35">
      <c r="C56" s="2" t="s">
        <v>82</v>
      </c>
    </row>
    <row r="57" spans="3:3" x14ac:dyDescent="0.35">
      <c r="C57" s="2" t="s">
        <v>82</v>
      </c>
    </row>
    <row r="58" spans="3:3" x14ac:dyDescent="0.35">
      <c r="C58" s="2" t="s">
        <v>82</v>
      </c>
    </row>
    <row r="59" spans="3:3" x14ac:dyDescent="0.35">
      <c r="C59" s="2" t="s">
        <v>82</v>
      </c>
    </row>
    <row r="60" spans="3:3" x14ac:dyDescent="0.35">
      <c r="C60" s="2" t="s">
        <v>82</v>
      </c>
    </row>
    <row r="61" spans="3:3" x14ac:dyDescent="0.35">
      <c r="C61" s="2" t="s">
        <v>82</v>
      </c>
    </row>
  </sheetData>
  <mergeCells count="11">
    <mergeCell ref="B3:G3"/>
    <mergeCell ref="B14:G14"/>
    <mergeCell ref="B7:G7"/>
    <mergeCell ref="A1:D1"/>
    <mergeCell ref="B20:G20"/>
    <mergeCell ref="B44:G44"/>
    <mergeCell ref="B23:G23"/>
    <mergeCell ref="B27:G27"/>
    <mergeCell ref="B32:G32"/>
    <mergeCell ref="B35:G35"/>
    <mergeCell ref="B41:G41"/>
  </mergeCells>
  <conditionalFormatting sqref="C8:C13">
    <cfRule type="expression" dxfId="183" priority="265">
      <formula>IF(C8="Partial",1,0)</formula>
    </cfRule>
    <cfRule type="expression" dxfId="182" priority="266">
      <formula>IF(C8="No",1,0)</formula>
    </cfRule>
    <cfRule type="expression" dxfId="181" priority="267">
      <formula>IF(C8="Not Assessed",1,0)</formula>
    </cfRule>
    <cfRule type="expression" dxfId="180" priority="268">
      <formula>IF(C8="Yes",1,0)</formula>
    </cfRule>
  </conditionalFormatting>
  <conditionalFormatting sqref="D24:D26 D33:D34 D45 D15:D19 D21:D22 D28:D31 D36:D40">
    <cfRule type="expression" dxfId="179" priority="261">
      <formula>IF(D15="Partial",1,0)</formula>
    </cfRule>
    <cfRule type="expression" dxfId="178" priority="262">
      <formula>IF(D15="No",1,0)</formula>
    </cfRule>
    <cfRule type="expression" dxfId="177" priority="263">
      <formula>IF(D15="Not Assessed",1,0)</formula>
    </cfRule>
    <cfRule type="expression" dxfId="176" priority="264">
      <formula>IF(D15="Yes",1,0)</formula>
    </cfRule>
  </conditionalFormatting>
  <conditionalFormatting sqref="C4:C6">
    <cfRule type="expression" dxfId="175" priority="137">
      <formula>IF(C4="Partial",1,0)</formula>
    </cfRule>
    <cfRule type="expression" dxfId="174" priority="138">
      <formula>IF(C4="No",1,0)</formula>
    </cfRule>
    <cfRule type="expression" dxfId="173" priority="139">
      <formula>IF(C4="Not Assessed",1,0)</formula>
    </cfRule>
    <cfRule type="expression" dxfId="172" priority="140">
      <formula>IF(C4="Yes",1,0)</formula>
    </cfRule>
  </conditionalFormatting>
  <conditionalFormatting sqref="C45 C33:C34 C24:C26 C15:C19 C21:C22 C28:C31 C36:C40">
    <cfRule type="expression" dxfId="171" priority="105">
      <formula>IF(C15="Partial",1,0)</formula>
    </cfRule>
    <cfRule type="expression" dxfId="170" priority="106">
      <formula>IF(C15="No",1,0)</formula>
    </cfRule>
    <cfRule type="expression" dxfId="169" priority="107">
      <formula>IF(C15="Not Assessed",1,0)</formula>
    </cfRule>
    <cfRule type="expression" dxfId="168" priority="108">
      <formula>IF(C15="Yes",1,0)</formula>
    </cfRule>
  </conditionalFormatting>
  <conditionalFormatting sqref="D43">
    <cfRule type="expression" dxfId="167" priority="53">
      <formula>IF(D43="Partial",1,0)</formula>
    </cfRule>
    <cfRule type="expression" dxfId="166" priority="54">
      <formula>IF(D43="No",1,0)</formula>
    </cfRule>
    <cfRule type="expression" dxfId="165" priority="55">
      <formula>IF(D43="Not Assessed",1,0)</formula>
    </cfRule>
    <cfRule type="expression" dxfId="164" priority="56">
      <formula>IF(D43="Yes",1,0)</formula>
    </cfRule>
  </conditionalFormatting>
  <conditionalFormatting sqref="C42:C43">
    <cfRule type="expression" dxfId="163" priority="49">
      <formula>IF(C42="Partial",1,0)</formula>
    </cfRule>
    <cfRule type="expression" dxfId="162" priority="50">
      <formula>IF(C42="No",1,0)</formula>
    </cfRule>
    <cfRule type="expression" dxfId="161" priority="51">
      <formula>IF(C42="Not Assessed",1,0)</formula>
    </cfRule>
    <cfRule type="expression" dxfId="160" priority="52">
      <formula>IF(C42="Yes",1,0)</formula>
    </cfRule>
  </conditionalFormatting>
  <dataValidations count="1">
    <dataValidation type="list" showInputMessage="1" showErrorMessage="1" sqref="C28:C31 C33:C34 C15:C19 C42:C43 C4:C6 C24:C26 C21:C22 C45 C8:C13 C36:C40" xr:uid="{E1EDF8EE-5C5B-4249-BCA8-3DDB6563FF13}">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B0F2B-054A-47EC-8D06-A110306E5FC4}">
  <sheetPr codeName="Sheet13">
    <tabColor rgb="FF00B0F0"/>
    <pageSetUpPr fitToPage="1"/>
  </sheetPr>
  <dimension ref="A1:G40"/>
  <sheetViews>
    <sheetView workbookViewId="0">
      <selection activeCell="B48" sqref="B48"/>
    </sheetView>
  </sheetViews>
  <sheetFormatPr defaultColWidth="9.1796875" defaultRowHeight="14.5" x14ac:dyDescent="0.35"/>
  <cols>
    <col min="1" max="1" width="7.1796875" style="2" customWidth="1"/>
    <col min="2" max="2" width="61.81640625" style="59"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x14ac:dyDescent="0.35">
      <c r="A1" s="164" t="s">
        <v>115</v>
      </c>
      <c r="B1" s="165"/>
      <c r="C1" s="166"/>
      <c r="D1" s="166"/>
      <c r="E1" s="16"/>
      <c r="F1" s="16"/>
      <c r="G1" s="17"/>
    </row>
    <row r="2" spans="1:7" x14ac:dyDescent="0.35">
      <c r="A2" s="18" t="s">
        <v>73</v>
      </c>
      <c r="B2" s="19" t="s">
        <v>74</v>
      </c>
      <c r="C2" s="18" t="s">
        <v>75</v>
      </c>
      <c r="D2" s="18" t="s">
        <v>76</v>
      </c>
      <c r="E2" s="18" t="s">
        <v>77</v>
      </c>
      <c r="F2" s="18" t="s">
        <v>78</v>
      </c>
      <c r="G2" s="18" t="s">
        <v>79</v>
      </c>
    </row>
    <row r="3" spans="1:7" x14ac:dyDescent="0.35">
      <c r="A3" s="20">
        <v>2.2000000000000002</v>
      </c>
      <c r="B3" s="163" t="s">
        <v>62</v>
      </c>
      <c r="C3" s="163"/>
      <c r="D3" s="163"/>
      <c r="E3" s="163"/>
      <c r="F3" s="163"/>
      <c r="G3" s="163"/>
    </row>
    <row r="4" spans="1:7" x14ac:dyDescent="0.35">
      <c r="A4" s="21"/>
      <c r="B4" s="24" t="s">
        <v>116</v>
      </c>
      <c r="C4" s="61" t="s">
        <v>82</v>
      </c>
      <c r="D4" s="25"/>
      <c r="E4" s="22"/>
      <c r="F4" s="22"/>
      <c r="G4" s="22"/>
    </row>
    <row r="5" spans="1:7" ht="21" x14ac:dyDescent="0.35">
      <c r="A5" s="21"/>
      <c r="B5" s="24" t="s">
        <v>117</v>
      </c>
      <c r="C5" s="61" t="s">
        <v>82</v>
      </c>
      <c r="D5" s="25"/>
      <c r="E5" s="22"/>
      <c r="F5" s="22"/>
      <c r="G5" s="22"/>
    </row>
    <row r="6" spans="1:7" ht="21" x14ac:dyDescent="0.35">
      <c r="A6" s="21"/>
      <c r="B6" s="24" t="s">
        <v>118</v>
      </c>
      <c r="C6" s="61" t="s">
        <v>82</v>
      </c>
      <c r="D6" s="25"/>
      <c r="E6" s="22"/>
      <c r="F6" s="22"/>
      <c r="G6" s="22"/>
    </row>
    <row r="7" spans="1:7" ht="21" x14ac:dyDescent="0.35">
      <c r="A7" s="21"/>
      <c r="B7" s="24" t="s">
        <v>119</v>
      </c>
      <c r="C7" s="61" t="s">
        <v>82</v>
      </c>
      <c r="D7" s="25"/>
      <c r="E7" s="22"/>
      <c r="F7" s="22"/>
      <c r="G7" s="22"/>
    </row>
    <row r="8" spans="1:7" x14ac:dyDescent="0.35">
      <c r="A8" s="21"/>
      <c r="B8" s="24" t="s">
        <v>120</v>
      </c>
      <c r="C8" s="61" t="s">
        <v>82</v>
      </c>
      <c r="D8" s="25"/>
      <c r="E8" s="22"/>
      <c r="F8" s="22"/>
      <c r="G8" s="22"/>
    </row>
    <row r="9" spans="1:7" ht="21" x14ac:dyDescent="0.35">
      <c r="A9" s="21"/>
      <c r="B9" s="24" t="s">
        <v>121</v>
      </c>
      <c r="C9" s="61" t="s">
        <v>82</v>
      </c>
      <c r="D9" s="25"/>
      <c r="E9" s="22"/>
      <c r="F9" s="22"/>
      <c r="G9" s="22"/>
    </row>
    <row r="10" spans="1:7" ht="21" x14ac:dyDescent="0.35">
      <c r="A10" s="21"/>
      <c r="B10" s="24" t="s">
        <v>122</v>
      </c>
      <c r="C10" s="61" t="s">
        <v>82</v>
      </c>
      <c r="D10" s="25"/>
      <c r="E10" s="22"/>
      <c r="F10" s="22"/>
      <c r="G10" s="22"/>
    </row>
    <row r="11" spans="1:7" ht="21" x14ac:dyDescent="0.35">
      <c r="A11" s="21"/>
      <c r="B11" s="24" t="s">
        <v>123</v>
      </c>
      <c r="C11" s="61" t="s">
        <v>82</v>
      </c>
      <c r="D11" s="25"/>
      <c r="E11" s="22"/>
      <c r="F11" s="22"/>
      <c r="G11" s="22"/>
    </row>
    <row r="12" spans="1:7" s="103" customFormat="1" x14ac:dyDescent="0.35">
      <c r="A12" s="99"/>
      <c r="B12" s="22" t="s">
        <v>124</v>
      </c>
      <c r="C12" s="101" t="s">
        <v>82</v>
      </c>
      <c r="D12" s="102"/>
      <c r="E12" s="100"/>
      <c r="F12" s="100"/>
      <c r="G12" s="100"/>
    </row>
    <row r="13" spans="1:7" ht="21" x14ac:dyDescent="0.35">
      <c r="A13" s="21"/>
      <c r="B13" s="24" t="s">
        <v>125</v>
      </c>
      <c r="C13" s="61" t="s">
        <v>82</v>
      </c>
      <c r="D13" s="25"/>
      <c r="E13" s="22"/>
      <c r="F13" s="22"/>
      <c r="G13" s="22"/>
    </row>
    <row r="14" spans="1:7" ht="21" x14ac:dyDescent="0.35">
      <c r="A14" s="21"/>
      <c r="B14" s="22" t="s">
        <v>126</v>
      </c>
      <c r="C14" s="61" t="s">
        <v>82</v>
      </c>
      <c r="D14" s="25"/>
      <c r="E14" s="22"/>
      <c r="F14" s="22"/>
      <c r="G14" s="22"/>
    </row>
    <row r="15" spans="1:7" ht="21" x14ac:dyDescent="0.35">
      <c r="A15" s="21"/>
      <c r="B15" s="22" t="s">
        <v>127</v>
      </c>
      <c r="C15" s="61" t="s">
        <v>82</v>
      </c>
      <c r="D15" s="25"/>
      <c r="E15" s="22"/>
      <c r="F15" s="22"/>
      <c r="G15" s="22"/>
    </row>
    <row r="16" spans="1:7" ht="21" x14ac:dyDescent="0.35">
      <c r="A16" s="21"/>
      <c r="B16" s="22" t="s">
        <v>128</v>
      </c>
      <c r="C16" s="61" t="s">
        <v>82</v>
      </c>
      <c r="D16" s="25"/>
      <c r="E16" s="22"/>
      <c r="F16" s="22"/>
      <c r="G16" s="22"/>
    </row>
    <row r="17" spans="1:7" x14ac:dyDescent="0.35">
      <c r="A17" s="21"/>
      <c r="B17" s="22" t="s">
        <v>129</v>
      </c>
      <c r="C17" s="61" t="s">
        <v>82</v>
      </c>
      <c r="D17" s="25"/>
      <c r="E17" s="22"/>
      <c r="F17" s="22"/>
      <c r="G17" s="22"/>
    </row>
    <row r="18" spans="1:7" ht="21" x14ac:dyDescent="0.35">
      <c r="A18" s="21"/>
      <c r="B18" s="22" t="s">
        <v>130</v>
      </c>
      <c r="C18" s="61" t="s">
        <v>82</v>
      </c>
      <c r="D18" s="25"/>
      <c r="E18" s="22"/>
      <c r="F18" s="22"/>
      <c r="G18" s="22"/>
    </row>
    <row r="19" spans="1:7" ht="21" x14ac:dyDescent="0.35">
      <c r="A19" s="21"/>
      <c r="B19" s="22" t="s">
        <v>131</v>
      </c>
      <c r="C19" s="61" t="s">
        <v>82</v>
      </c>
      <c r="D19" s="25"/>
      <c r="E19" s="22"/>
      <c r="F19" s="22"/>
      <c r="G19" s="22"/>
    </row>
    <row r="20" spans="1:7" x14ac:dyDescent="0.35">
      <c r="A20" s="21"/>
      <c r="B20" s="22" t="s">
        <v>132</v>
      </c>
      <c r="C20" s="61" t="s">
        <v>82</v>
      </c>
      <c r="D20" s="25"/>
      <c r="E20" s="22"/>
      <c r="F20" s="22"/>
      <c r="G20" s="22"/>
    </row>
    <row r="21" spans="1:7" x14ac:dyDescent="0.35">
      <c r="A21" s="21"/>
      <c r="B21" s="22" t="s">
        <v>133</v>
      </c>
      <c r="C21" s="61" t="s">
        <v>82</v>
      </c>
      <c r="D21" s="25"/>
      <c r="E21" s="22"/>
      <c r="F21" s="22"/>
      <c r="G21" s="22"/>
    </row>
    <row r="22" spans="1:7" x14ac:dyDescent="0.35">
      <c r="A22" s="20">
        <v>2.2999999999999998</v>
      </c>
      <c r="B22" s="163" t="s">
        <v>63</v>
      </c>
      <c r="C22" s="163"/>
      <c r="D22" s="163"/>
      <c r="E22" s="163"/>
      <c r="F22" s="163"/>
      <c r="G22" s="163"/>
    </row>
    <row r="23" spans="1:7" ht="21" x14ac:dyDescent="0.35">
      <c r="A23" s="21"/>
      <c r="B23" s="22" t="s">
        <v>134</v>
      </c>
      <c r="C23" s="61" t="s">
        <v>82</v>
      </c>
      <c r="D23" s="25"/>
      <c r="E23" s="22"/>
      <c r="F23" s="22"/>
      <c r="G23" s="22"/>
    </row>
    <row r="24" spans="1:7" ht="21" x14ac:dyDescent="0.35">
      <c r="A24" s="21"/>
      <c r="B24" s="22" t="s">
        <v>135</v>
      </c>
      <c r="C24" s="61" t="s">
        <v>82</v>
      </c>
      <c r="D24" s="25"/>
      <c r="E24" s="22"/>
      <c r="F24" s="22"/>
      <c r="G24" s="22"/>
    </row>
    <row r="25" spans="1:7" x14ac:dyDescent="0.35">
      <c r="A25" s="21"/>
      <c r="B25" s="22" t="s">
        <v>136</v>
      </c>
      <c r="C25" s="61" t="s">
        <v>82</v>
      </c>
      <c r="D25" s="23"/>
      <c r="E25" s="22"/>
      <c r="F25" s="22"/>
      <c r="G25" s="22"/>
    </row>
    <row r="26" spans="1:7" x14ac:dyDescent="0.35">
      <c r="A26" s="21"/>
      <c r="B26" s="22" t="s">
        <v>137</v>
      </c>
      <c r="C26" s="61" t="s">
        <v>82</v>
      </c>
      <c r="D26" s="22"/>
      <c r="E26" s="22"/>
      <c r="F26" s="22"/>
      <c r="G26" s="22"/>
    </row>
    <row r="27" spans="1:7" x14ac:dyDescent="0.35">
      <c r="A27" s="21"/>
      <c r="B27" s="22" t="s">
        <v>138</v>
      </c>
      <c r="C27" s="61" t="s">
        <v>82</v>
      </c>
      <c r="D27" s="22"/>
      <c r="E27" s="22"/>
      <c r="F27" s="22"/>
      <c r="G27" s="22"/>
    </row>
    <row r="28" spans="1:7" x14ac:dyDescent="0.35">
      <c r="A28" s="21"/>
      <c r="B28" s="22" t="s">
        <v>139</v>
      </c>
      <c r="C28" s="61" t="s">
        <v>82</v>
      </c>
      <c r="D28" s="22"/>
      <c r="E28" s="22"/>
      <c r="F28" s="22"/>
      <c r="G28" s="22"/>
    </row>
    <row r="29" spans="1:7" x14ac:dyDescent="0.35">
      <c r="A29" s="20">
        <v>2.4</v>
      </c>
      <c r="B29" s="160" t="s">
        <v>64</v>
      </c>
      <c r="C29" s="161"/>
      <c r="D29" s="161"/>
      <c r="E29" s="161"/>
      <c r="F29" s="161"/>
      <c r="G29" s="162"/>
    </row>
    <row r="30" spans="1:7" x14ac:dyDescent="0.35">
      <c r="A30" s="21"/>
      <c r="B30" s="22" t="s">
        <v>140</v>
      </c>
      <c r="C30" s="61" t="s">
        <v>82</v>
      </c>
      <c r="D30" s="58"/>
      <c r="E30" s="22"/>
      <c r="F30" s="22"/>
      <c r="G30" s="22"/>
    </row>
    <row r="31" spans="1:7" ht="21" x14ac:dyDescent="0.35">
      <c r="A31" s="21"/>
      <c r="B31" s="22" t="s">
        <v>141</v>
      </c>
      <c r="C31" s="61" t="s">
        <v>82</v>
      </c>
      <c r="D31" s="58"/>
      <c r="E31" s="22"/>
      <c r="F31" s="22"/>
      <c r="G31" s="22"/>
    </row>
    <row r="32" spans="1:7" ht="21" x14ac:dyDescent="0.35">
      <c r="A32" s="21"/>
      <c r="B32" s="22" t="s">
        <v>142</v>
      </c>
      <c r="C32" s="61" t="s">
        <v>82</v>
      </c>
      <c r="D32" s="58"/>
      <c r="E32" s="22"/>
      <c r="F32" s="22"/>
      <c r="G32" s="22"/>
    </row>
    <row r="33" spans="1:7" ht="21" x14ac:dyDescent="0.35">
      <c r="A33" s="21"/>
      <c r="B33" s="22" t="s">
        <v>143</v>
      </c>
      <c r="C33" s="61" t="s">
        <v>82</v>
      </c>
      <c r="D33" s="58"/>
      <c r="E33" s="22"/>
      <c r="F33" s="22"/>
      <c r="G33" s="22"/>
    </row>
    <row r="34" spans="1:7" ht="21" x14ac:dyDescent="0.35">
      <c r="A34" s="21"/>
      <c r="B34" s="22" t="s">
        <v>144</v>
      </c>
      <c r="C34" s="61" t="s">
        <v>82</v>
      </c>
      <c r="D34" s="58"/>
      <c r="E34" s="22"/>
      <c r="F34" s="22"/>
      <c r="G34" s="22"/>
    </row>
    <row r="35" spans="1:7" x14ac:dyDescent="0.35">
      <c r="A35" s="21"/>
      <c r="B35" s="22" t="s">
        <v>145</v>
      </c>
      <c r="C35" s="61" t="s">
        <v>82</v>
      </c>
      <c r="D35" s="58"/>
      <c r="E35" s="22"/>
      <c r="F35" s="22"/>
      <c r="G35" s="22"/>
    </row>
    <row r="36" spans="1:7" x14ac:dyDescent="0.35">
      <c r="A36" s="21"/>
      <c r="B36" s="22" t="s">
        <v>146</v>
      </c>
      <c r="C36" s="61" t="s">
        <v>82</v>
      </c>
      <c r="D36" s="58"/>
      <c r="E36" s="22"/>
      <c r="F36" s="22"/>
      <c r="G36" s="22"/>
    </row>
    <row r="37" spans="1:7" x14ac:dyDescent="0.35">
      <c r="A37" s="21"/>
      <c r="B37" s="22" t="s">
        <v>147</v>
      </c>
      <c r="C37" s="61" t="s">
        <v>82</v>
      </c>
      <c r="D37" s="58"/>
      <c r="E37" s="22"/>
      <c r="F37" s="22"/>
      <c r="G37" s="22"/>
    </row>
    <row r="38" spans="1:7" ht="21" x14ac:dyDescent="0.35">
      <c r="A38" s="21"/>
      <c r="B38" s="22" t="s">
        <v>148</v>
      </c>
      <c r="C38" s="61" t="s">
        <v>82</v>
      </c>
      <c r="D38" s="58"/>
      <c r="E38" s="22"/>
      <c r="F38" s="22"/>
      <c r="G38" s="22"/>
    </row>
    <row r="39" spans="1:7" x14ac:dyDescent="0.35">
      <c r="A39" s="21"/>
      <c r="B39" s="22" t="s">
        <v>149</v>
      </c>
      <c r="C39" s="61" t="s">
        <v>82</v>
      </c>
      <c r="D39" s="58"/>
      <c r="E39" s="22"/>
      <c r="F39" s="22"/>
      <c r="G39" s="22"/>
    </row>
    <row r="40" spans="1:7" x14ac:dyDescent="0.35">
      <c r="A40" s="21"/>
      <c r="B40" s="22" t="s">
        <v>150</v>
      </c>
      <c r="C40" s="61" t="s">
        <v>82</v>
      </c>
      <c r="D40" s="58"/>
      <c r="E40" s="22"/>
      <c r="F40" s="22"/>
      <c r="G40" s="22"/>
    </row>
  </sheetData>
  <mergeCells count="4">
    <mergeCell ref="A1:D1"/>
    <mergeCell ref="B3:G3"/>
    <mergeCell ref="B22:G22"/>
    <mergeCell ref="B29:G29"/>
  </mergeCells>
  <conditionalFormatting sqref="D25 C40:D40">
    <cfRule type="expression" dxfId="159" priority="105">
      <formula>IF(C25="Partial",1,0)</formula>
    </cfRule>
    <cfRule type="expression" dxfId="158" priority="106">
      <formula>IF(C25="No",1,0)</formula>
    </cfRule>
    <cfRule type="expression" dxfId="157" priority="107">
      <formula>IF(C25="Not Assessed",1,0)</formula>
    </cfRule>
    <cfRule type="expression" dxfId="156" priority="108">
      <formula>IF(C25="Yes",1,0)</formula>
    </cfRule>
  </conditionalFormatting>
  <conditionalFormatting sqref="D30 D32:D38">
    <cfRule type="expression" dxfId="155" priority="101">
      <formula>IF(D30="Partial",1,0)</formula>
    </cfRule>
    <cfRule type="expression" dxfId="154" priority="102">
      <formula>IF(D30="No",1,0)</formula>
    </cfRule>
    <cfRule type="expression" dxfId="153" priority="103">
      <formula>IF(D30="Not Assessed",1,0)</formula>
    </cfRule>
    <cfRule type="expression" dxfId="152" priority="104">
      <formula>IF(D30="Yes",1,0)</formula>
    </cfRule>
  </conditionalFormatting>
  <conditionalFormatting sqref="C4:C11 C23:C28 C13:C21">
    <cfRule type="expression" dxfId="151" priority="97">
      <formula>IF(C4="Partial",1,0)</formula>
    </cfRule>
    <cfRule type="expression" dxfId="150" priority="98">
      <formula>IF(C4="No",1,0)</formula>
    </cfRule>
    <cfRule type="expression" dxfId="149" priority="99">
      <formula>IF(C4="Not Assessed",1,0)</formula>
    </cfRule>
    <cfRule type="expression" dxfId="148" priority="100">
      <formula>IF(C4="Yes",1,0)</formula>
    </cfRule>
  </conditionalFormatting>
  <conditionalFormatting sqref="C30 C32:C38">
    <cfRule type="expression" dxfId="147" priority="77">
      <formula>IF(C30="Partial",1,0)</formula>
    </cfRule>
    <cfRule type="expression" dxfId="146" priority="78">
      <formula>IF(C30="No",1,0)</formula>
    </cfRule>
    <cfRule type="expression" dxfId="145" priority="79">
      <formula>IF(C30="Not Assessed",1,0)</formula>
    </cfRule>
    <cfRule type="expression" dxfId="144" priority="80">
      <formula>IF(C30="Yes",1,0)</formula>
    </cfRule>
  </conditionalFormatting>
  <conditionalFormatting sqref="D31">
    <cfRule type="expression" dxfId="143" priority="17">
      <formula>IF(D31="Partial",1,0)</formula>
    </cfRule>
    <cfRule type="expression" dxfId="142" priority="18">
      <formula>IF(D31="No",1,0)</formula>
    </cfRule>
    <cfRule type="expression" dxfId="141" priority="19">
      <formula>IF(D31="Not Assessed",1,0)</formula>
    </cfRule>
    <cfRule type="expression" dxfId="140" priority="20">
      <formula>IF(D31="Yes",1,0)</formula>
    </cfRule>
  </conditionalFormatting>
  <conditionalFormatting sqref="C31">
    <cfRule type="expression" dxfId="139" priority="13">
      <formula>IF(C31="Partial",1,0)</formula>
    </cfRule>
    <cfRule type="expression" dxfId="138" priority="14">
      <formula>IF(C31="No",1,0)</formula>
    </cfRule>
    <cfRule type="expression" dxfId="137" priority="15">
      <formula>IF(C31="Not Assessed",1,0)</formula>
    </cfRule>
    <cfRule type="expression" dxfId="136" priority="16">
      <formula>IF(C31="Yes",1,0)</formula>
    </cfRule>
  </conditionalFormatting>
  <conditionalFormatting sqref="D39">
    <cfRule type="expression" dxfId="135" priority="9">
      <formula>IF(D39="Partial",1,0)</formula>
    </cfRule>
    <cfRule type="expression" dxfId="134" priority="10">
      <formula>IF(D39="No",1,0)</formula>
    </cfRule>
    <cfRule type="expression" dxfId="133" priority="11">
      <formula>IF(D39="Not Assessed",1,0)</formula>
    </cfRule>
    <cfRule type="expression" dxfId="132" priority="12">
      <formula>IF(D39="Yes",1,0)</formula>
    </cfRule>
  </conditionalFormatting>
  <conditionalFormatting sqref="C39">
    <cfRule type="expression" dxfId="131" priority="5">
      <formula>IF(C39="Partial",1,0)</formula>
    </cfRule>
    <cfRule type="expression" dxfId="130" priority="6">
      <formula>IF(C39="No",1,0)</formula>
    </cfRule>
    <cfRule type="expression" dxfId="129" priority="7">
      <formula>IF(C39="Not Assessed",1,0)</formula>
    </cfRule>
    <cfRule type="expression" dxfId="128" priority="8">
      <formula>IF(C39="Yes",1,0)</formula>
    </cfRule>
  </conditionalFormatting>
  <conditionalFormatting sqref="C12">
    <cfRule type="expression" dxfId="127" priority="1">
      <formula>IF(C12="Partial",1,0)</formula>
    </cfRule>
    <cfRule type="expression" dxfId="126" priority="2">
      <formula>IF(C12="No",1,0)</formula>
    </cfRule>
    <cfRule type="expression" dxfId="125" priority="3">
      <formula>IF(C12="Not Assessed",1,0)</formula>
    </cfRule>
    <cfRule type="expression" dxfId="124" priority="4">
      <formula>IF(C12="Yes",1,0)</formula>
    </cfRule>
  </conditionalFormatting>
  <dataValidations count="1">
    <dataValidation type="list" showInputMessage="1" showErrorMessage="1" sqref="C23:C28 C30:C40 C4:C21" xr:uid="{4C20B07B-DEAA-4BC6-B5B9-7C429457BF0B}">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608C2-1A9C-4017-93F3-1EB9602337AB}">
  <sheetPr codeName="Sheet14">
    <tabColor rgb="FF00B0F0"/>
    <pageSetUpPr fitToPage="1"/>
  </sheetPr>
  <dimension ref="A1:G42"/>
  <sheetViews>
    <sheetView workbookViewId="0">
      <selection sqref="A1:D1"/>
    </sheetView>
  </sheetViews>
  <sheetFormatPr defaultColWidth="9.1796875" defaultRowHeight="14.5" x14ac:dyDescent="0.35"/>
  <cols>
    <col min="1" max="1" width="7.1796875" style="2" customWidth="1"/>
    <col min="2" max="2" width="61.81640625" style="59"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x14ac:dyDescent="0.35">
      <c r="A1" s="164" t="s">
        <v>151</v>
      </c>
      <c r="B1" s="165"/>
      <c r="C1" s="166"/>
      <c r="D1" s="166"/>
      <c r="E1" s="16"/>
      <c r="F1" s="16"/>
      <c r="G1" s="17"/>
    </row>
    <row r="2" spans="1:7" x14ac:dyDescent="0.35">
      <c r="A2" s="18" t="s">
        <v>73</v>
      </c>
      <c r="B2" s="19" t="s">
        <v>74</v>
      </c>
      <c r="C2" s="18" t="s">
        <v>75</v>
      </c>
      <c r="D2" s="18" t="s">
        <v>76</v>
      </c>
      <c r="E2" s="18" t="s">
        <v>77</v>
      </c>
      <c r="F2" s="18" t="s">
        <v>78</v>
      </c>
      <c r="G2" s="18" t="s">
        <v>79</v>
      </c>
    </row>
    <row r="3" spans="1:7" x14ac:dyDescent="0.35">
      <c r="A3" s="20">
        <v>3.2</v>
      </c>
      <c r="B3" s="163" t="s">
        <v>62</v>
      </c>
      <c r="C3" s="163"/>
      <c r="D3" s="163"/>
      <c r="E3" s="163"/>
      <c r="F3" s="163"/>
      <c r="G3" s="163"/>
    </row>
    <row r="4" spans="1:7" x14ac:dyDescent="0.35">
      <c r="A4" s="21"/>
      <c r="B4" s="24" t="s">
        <v>152</v>
      </c>
      <c r="C4" s="61" t="s">
        <v>82</v>
      </c>
      <c r="D4" s="25"/>
      <c r="E4" s="22"/>
      <c r="F4" s="22"/>
      <c r="G4" s="22"/>
    </row>
    <row r="5" spans="1:7" ht="21" x14ac:dyDescent="0.35">
      <c r="A5" s="21"/>
      <c r="B5" s="24" t="s">
        <v>117</v>
      </c>
      <c r="C5" s="61" t="s">
        <v>82</v>
      </c>
      <c r="D5" s="25"/>
      <c r="E5" s="22"/>
      <c r="F5" s="22"/>
      <c r="G5" s="22"/>
    </row>
    <row r="6" spans="1:7" ht="21" x14ac:dyDescent="0.35">
      <c r="A6" s="21"/>
      <c r="B6" s="24" t="s">
        <v>153</v>
      </c>
      <c r="C6" s="61" t="s">
        <v>82</v>
      </c>
      <c r="D6" s="25"/>
      <c r="E6" s="22"/>
      <c r="F6" s="22"/>
      <c r="G6" s="22"/>
    </row>
    <row r="7" spans="1:7" ht="21" x14ac:dyDescent="0.35">
      <c r="A7" s="21"/>
      <c r="B7" s="24" t="s">
        <v>119</v>
      </c>
      <c r="C7" s="61" t="s">
        <v>82</v>
      </c>
      <c r="D7" s="25"/>
      <c r="E7" s="22"/>
      <c r="F7" s="22"/>
      <c r="G7" s="22"/>
    </row>
    <row r="8" spans="1:7" ht="21" x14ac:dyDescent="0.35">
      <c r="A8" s="21"/>
      <c r="B8" s="24" t="s">
        <v>154</v>
      </c>
      <c r="C8" s="61" t="s">
        <v>82</v>
      </c>
      <c r="D8" s="25"/>
      <c r="E8" s="22"/>
      <c r="F8" s="22"/>
      <c r="G8" s="22"/>
    </row>
    <row r="9" spans="1:7" x14ac:dyDescent="0.35">
      <c r="A9" s="21"/>
      <c r="B9" s="24" t="s">
        <v>120</v>
      </c>
      <c r="C9" s="61" t="s">
        <v>82</v>
      </c>
      <c r="D9" s="25"/>
      <c r="E9" s="22"/>
      <c r="F9" s="22"/>
      <c r="G9" s="22"/>
    </row>
    <row r="10" spans="1:7" ht="21" x14ac:dyDescent="0.35">
      <c r="A10" s="21"/>
      <c r="B10" s="24" t="s">
        <v>121</v>
      </c>
      <c r="C10" s="61" t="s">
        <v>82</v>
      </c>
      <c r="D10" s="25"/>
      <c r="E10" s="22"/>
      <c r="F10" s="22"/>
      <c r="G10" s="22"/>
    </row>
    <row r="11" spans="1:7" ht="21" x14ac:dyDescent="0.35">
      <c r="A11" s="21"/>
      <c r="B11" s="24" t="s">
        <v>122</v>
      </c>
      <c r="C11" s="61" t="s">
        <v>82</v>
      </c>
      <c r="D11" s="25"/>
      <c r="E11" s="22"/>
      <c r="F11" s="22"/>
      <c r="G11" s="22"/>
    </row>
    <row r="12" spans="1:7" ht="31.5" x14ac:dyDescent="0.35">
      <c r="A12" s="21"/>
      <c r="B12" s="24" t="s">
        <v>155</v>
      </c>
      <c r="C12" s="61" t="s">
        <v>82</v>
      </c>
      <c r="D12" s="25"/>
      <c r="E12" s="22"/>
      <c r="F12" s="22"/>
      <c r="G12" s="22"/>
    </row>
    <row r="13" spans="1:7" s="103" customFormat="1" x14ac:dyDescent="0.35">
      <c r="A13" s="99"/>
      <c r="B13" s="22" t="s">
        <v>156</v>
      </c>
      <c r="C13" s="101" t="s">
        <v>82</v>
      </c>
      <c r="D13" s="102"/>
      <c r="E13" s="100"/>
      <c r="F13" s="100"/>
      <c r="G13" s="100"/>
    </row>
    <row r="14" spans="1:7" ht="21" x14ac:dyDescent="0.35">
      <c r="A14" s="21"/>
      <c r="B14" s="24" t="s">
        <v>125</v>
      </c>
      <c r="C14" s="61" t="s">
        <v>82</v>
      </c>
      <c r="D14" s="25"/>
      <c r="E14" s="22"/>
      <c r="F14" s="22"/>
      <c r="G14" s="22"/>
    </row>
    <row r="15" spans="1:7" ht="21" x14ac:dyDescent="0.35">
      <c r="A15" s="21"/>
      <c r="B15" s="22" t="s">
        <v>126</v>
      </c>
      <c r="C15" s="61" t="s">
        <v>82</v>
      </c>
      <c r="D15" s="25"/>
      <c r="E15" s="22"/>
      <c r="F15" s="22"/>
      <c r="G15" s="22"/>
    </row>
    <row r="16" spans="1:7" ht="21" x14ac:dyDescent="0.35">
      <c r="A16" s="21"/>
      <c r="B16" s="22" t="s">
        <v>127</v>
      </c>
      <c r="C16" s="61" t="s">
        <v>82</v>
      </c>
      <c r="D16" s="25"/>
      <c r="E16" s="22"/>
      <c r="F16" s="22"/>
      <c r="G16" s="22"/>
    </row>
    <row r="17" spans="1:7" ht="24" customHeight="1" x14ac:dyDescent="0.35">
      <c r="A17" s="21"/>
      <c r="B17" s="22" t="s">
        <v>157</v>
      </c>
      <c r="C17" s="61" t="s">
        <v>82</v>
      </c>
      <c r="D17" s="25"/>
      <c r="E17" s="22"/>
      <c r="F17" s="22"/>
      <c r="G17" s="22"/>
    </row>
    <row r="18" spans="1:7" x14ac:dyDescent="0.35">
      <c r="A18" s="21"/>
      <c r="B18" s="22" t="s">
        <v>129</v>
      </c>
      <c r="C18" s="61" t="s">
        <v>82</v>
      </c>
      <c r="D18" s="25"/>
      <c r="E18" s="22"/>
      <c r="F18" s="22"/>
      <c r="G18" s="22"/>
    </row>
    <row r="19" spans="1:7" ht="21" x14ac:dyDescent="0.35">
      <c r="A19" s="21"/>
      <c r="B19" s="22" t="s">
        <v>130</v>
      </c>
      <c r="C19" s="61" t="s">
        <v>82</v>
      </c>
      <c r="D19" s="25"/>
      <c r="E19" s="22"/>
      <c r="F19" s="22"/>
      <c r="G19" s="22"/>
    </row>
    <row r="20" spans="1:7" ht="21" x14ac:dyDescent="0.35">
      <c r="A20" s="21"/>
      <c r="B20" s="22" t="s">
        <v>131</v>
      </c>
      <c r="C20" s="61" t="s">
        <v>82</v>
      </c>
      <c r="D20" s="25"/>
      <c r="E20" s="22"/>
      <c r="F20" s="22"/>
      <c r="G20" s="22"/>
    </row>
    <row r="21" spans="1:7" x14ac:dyDescent="0.35">
      <c r="A21" s="21"/>
      <c r="B21" s="22" t="s">
        <v>132</v>
      </c>
      <c r="C21" s="61" t="s">
        <v>82</v>
      </c>
      <c r="D21" s="25"/>
      <c r="E21" s="22"/>
      <c r="F21" s="22"/>
      <c r="G21" s="22"/>
    </row>
    <row r="22" spans="1:7" x14ac:dyDescent="0.35">
      <c r="A22" s="21"/>
      <c r="B22" s="22" t="s">
        <v>133</v>
      </c>
      <c r="C22" s="61" t="s">
        <v>82</v>
      </c>
      <c r="D22" s="25"/>
      <c r="E22" s="22"/>
      <c r="F22" s="22"/>
      <c r="G22" s="22"/>
    </row>
    <row r="23" spans="1:7" x14ac:dyDescent="0.35">
      <c r="A23" s="20">
        <v>3.3</v>
      </c>
      <c r="B23" s="163" t="s">
        <v>63</v>
      </c>
      <c r="C23" s="163"/>
      <c r="D23" s="163"/>
      <c r="E23" s="163"/>
      <c r="F23" s="163"/>
      <c r="G23" s="163"/>
    </row>
    <row r="24" spans="1:7" ht="21" x14ac:dyDescent="0.35">
      <c r="A24" s="21"/>
      <c r="B24" s="22" t="s">
        <v>134</v>
      </c>
      <c r="C24" s="61" t="s">
        <v>82</v>
      </c>
      <c r="D24" s="25"/>
      <c r="E24" s="22"/>
      <c r="F24" s="22"/>
      <c r="G24" s="22"/>
    </row>
    <row r="25" spans="1:7" ht="21" x14ac:dyDescent="0.35">
      <c r="A25" s="21"/>
      <c r="B25" s="22" t="s">
        <v>135</v>
      </c>
      <c r="C25" s="61" t="s">
        <v>82</v>
      </c>
      <c r="D25" s="25"/>
      <c r="E25" s="22"/>
      <c r="F25" s="22"/>
      <c r="G25" s="22"/>
    </row>
    <row r="26" spans="1:7" x14ac:dyDescent="0.35">
      <c r="A26" s="21"/>
      <c r="B26" s="22" t="s">
        <v>158</v>
      </c>
      <c r="C26" s="61" t="s">
        <v>82</v>
      </c>
      <c r="D26" s="25"/>
      <c r="E26" s="22"/>
      <c r="F26" s="22"/>
      <c r="G26" s="22"/>
    </row>
    <row r="27" spans="1:7" x14ac:dyDescent="0.35">
      <c r="A27" s="21"/>
      <c r="B27" s="22" t="s">
        <v>136</v>
      </c>
      <c r="C27" s="61" t="s">
        <v>82</v>
      </c>
      <c r="D27" s="23"/>
      <c r="E27" s="22"/>
      <c r="F27" s="22"/>
      <c r="G27" s="22"/>
    </row>
    <row r="28" spans="1:7" x14ac:dyDescent="0.35">
      <c r="A28" s="21"/>
      <c r="B28" s="22" t="s">
        <v>137</v>
      </c>
      <c r="C28" s="61" t="s">
        <v>82</v>
      </c>
      <c r="D28" s="22"/>
      <c r="E28" s="22"/>
      <c r="F28" s="22"/>
      <c r="G28" s="22"/>
    </row>
    <row r="29" spans="1:7" x14ac:dyDescent="0.35">
      <c r="A29" s="21"/>
      <c r="B29" s="22" t="s">
        <v>138</v>
      </c>
      <c r="C29" s="61" t="s">
        <v>82</v>
      </c>
      <c r="D29" s="22"/>
      <c r="E29" s="22"/>
      <c r="F29" s="22"/>
      <c r="G29" s="22"/>
    </row>
    <row r="30" spans="1:7" x14ac:dyDescent="0.35">
      <c r="A30" s="21"/>
      <c r="B30" s="22" t="s">
        <v>139</v>
      </c>
      <c r="C30" s="61" t="s">
        <v>82</v>
      </c>
      <c r="D30" s="22"/>
      <c r="E30" s="22"/>
      <c r="F30" s="22"/>
      <c r="G30" s="22"/>
    </row>
    <row r="31" spans="1:7" x14ac:dyDescent="0.35">
      <c r="A31" s="20">
        <v>3.4</v>
      </c>
      <c r="B31" s="160" t="s">
        <v>159</v>
      </c>
      <c r="C31" s="161"/>
      <c r="D31" s="161"/>
      <c r="E31" s="161"/>
      <c r="F31" s="161"/>
      <c r="G31" s="162"/>
    </row>
    <row r="32" spans="1:7" x14ac:dyDescent="0.35">
      <c r="A32" s="21"/>
      <c r="B32" s="22" t="s">
        <v>140</v>
      </c>
      <c r="C32" s="61" t="s">
        <v>82</v>
      </c>
      <c r="D32" s="58"/>
      <c r="E32" s="22"/>
      <c r="F32" s="22"/>
      <c r="G32" s="22"/>
    </row>
    <row r="33" spans="1:7" ht="25" customHeight="1" x14ac:dyDescent="0.35">
      <c r="A33" s="21"/>
      <c r="B33" s="22" t="s">
        <v>160</v>
      </c>
      <c r="C33" s="61" t="s">
        <v>82</v>
      </c>
      <c r="D33" s="58"/>
      <c r="E33" s="22"/>
      <c r="F33" s="22"/>
      <c r="G33" s="22"/>
    </row>
    <row r="34" spans="1:7" ht="26.5" customHeight="1" x14ac:dyDescent="0.35">
      <c r="A34" s="21"/>
      <c r="B34" s="22" t="s">
        <v>142</v>
      </c>
      <c r="C34" s="61" t="s">
        <v>82</v>
      </c>
      <c r="D34" s="58"/>
      <c r="E34" s="22"/>
      <c r="F34" s="22"/>
      <c r="G34" s="22"/>
    </row>
    <row r="35" spans="1:7" ht="21" x14ac:dyDescent="0.35">
      <c r="A35" s="21"/>
      <c r="B35" s="22" t="s">
        <v>143</v>
      </c>
      <c r="C35" s="61" t="s">
        <v>82</v>
      </c>
      <c r="D35" s="58"/>
      <c r="E35" s="22"/>
      <c r="F35" s="22"/>
      <c r="G35" s="22"/>
    </row>
    <row r="36" spans="1:7" ht="21" x14ac:dyDescent="0.35">
      <c r="A36" s="21"/>
      <c r="B36" s="22" t="s">
        <v>144</v>
      </c>
      <c r="C36" s="61" t="s">
        <v>82</v>
      </c>
      <c r="D36" s="58"/>
      <c r="E36" s="22"/>
      <c r="F36" s="22"/>
      <c r="G36" s="22"/>
    </row>
    <row r="37" spans="1:7" ht="21.65" customHeight="1" x14ac:dyDescent="0.35">
      <c r="A37" s="21"/>
      <c r="B37" s="22" t="s">
        <v>145</v>
      </c>
      <c r="C37" s="61" t="s">
        <v>82</v>
      </c>
      <c r="D37" s="58"/>
      <c r="E37" s="22"/>
      <c r="F37" s="22"/>
      <c r="G37" s="22"/>
    </row>
    <row r="38" spans="1:7" x14ac:dyDescent="0.35">
      <c r="A38" s="21"/>
      <c r="B38" s="22" t="s">
        <v>146</v>
      </c>
      <c r="C38" s="61" t="s">
        <v>82</v>
      </c>
      <c r="D38" s="58"/>
      <c r="E38" s="22"/>
      <c r="F38" s="22"/>
      <c r="G38" s="22"/>
    </row>
    <row r="39" spans="1:7" ht="20.149999999999999" customHeight="1" x14ac:dyDescent="0.35">
      <c r="A39" s="21"/>
      <c r="B39" s="22" t="s">
        <v>147</v>
      </c>
      <c r="C39" s="61" t="s">
        <v>82</v>
      </c>
      <c r="D39" s="58"/>
      <c r="E39" s="22"/>
      <c r="F39" s="22"/>
      <c r="G39" s="22"/>
    </row>
    <row r="40" spans="1:7" ht="23.5" customHeight="1" x14ac:dyDescent="0.35">
      <c r="A40" s="21"/>
      <c r="B40" s="22" t="s">
        <v>148</v>
      </c>
      <c r="C40" s="61" t="s">
        <v>82</v>
      </c>
      <c r="D40" s="58"/>
      <c r="E40" s="22"/>
      <c r="F40" s="22"/>
      <c r="G40" s="22"/>
    </row>
    <row r="41" spans="1:7" x14ac:dyDescent="0.35">
      <c r="A41" s="21"/>
      <c r="B41" s="22" t="s">
        <v>149</v>
      </c>
      <c r="C41" s="61" t="s">
        <v>82</v>
      </c>
      <c r="D41" s="58"/>
      <c r="E41" s="22"/>
      <c r="F41" s="22"/>
      <c r="G41" s="22"/>
    </row>
    <row r="42" spans="1:7" x14ac:dyDescent="0.35">
      <c r="A42" s="21"/>
      <c r="B42" s="22" t="s">
        <v>150</v>
      </c>
      <c r="C42" s="61" t="s">
        <v>82</v>
      </c>
      <c r="D42" s="58"/>
      <c r="E42" s="22"/>
      <c r="F42" s="22"/>
      <c r="G42" s="22"/>
    </row>
  </sheetData>
  <mergeCells count="4">
    <mergeCell ref="A1:D1"/>
    <mergeCell ref="B3:G3"/>
    <mergeCell ref="B23:G23"/>
    <mergeCell ref="B31:G31"/>
  </mergeCells>
  <conditionalFormatting sqref="C4:C12 D32:D40 C14:C22">
    <cfRule type="expression" dxfId="123" priority="33">
      <formula>IF(C4="Partial",1,0)</formula>
    </cfRule>
    <cfRule type="expression" dxfId="122" priority="34">
      <formula>IF(C4="No",1,0)</formula>
    </cfRule>
    <cfRule type="expression" dxfId="121" priority="35">
      <formula>IF(C4="Not Assessed",1,0)</formula>
    </cfRule>
    <cfRule type="expression" dxfId="120" priority="36">
      <formula>IF(C4="Yes",1,0)</formula>
    </cfRule>
  </conditionalFormatting>
  <conditionalFormatting sqref="C32:C40">
    <cfRule type="expression" dxfId="119" priority="29">
      <formula>IF(C32="Partial",1,0)</formula>
    </cfRule>
    <cfRule type="expression" dxfId="118" priority="30">
      <formula>IF(C32="No",1,0)</formula>
    </cfRule>
    <cfRule type="expression" dxfId="117" priority="31">
      <formula>IF(C32="Not Assessed",1,0)</formula>
    </cfRule>
    <cfRule type="expression" dxfId="116" priority="32">
      <formula>IF(C32="Yes",1,0)</formula>
    </cfRule>
  </conditionalFormatting>
  <conditionalFormatting sqref="D27">
    <cfRule type="expression" dxfId="115" priority="21">
      <formula>IF(D27="Partial",1,0)</formula>
    </cfRule>
    <cfRule type="expression" dxfId="114" priority="22">
      <formula>IF(D27="No",1,0)</formula>
    </cfRule>
    <cfRule type="expression" dxfId="113" priority="23">
      <formula>IF(D27="Not Assessed",1,0)</formula>
    </cfRule>
    <cfRule type="expression" dxfId="112" priority="24">
      <formula>IF(D27="Yes",1,0)</formula>
    </cfRule>
  </conditionalFormatting>
  <conditionalFormatting sqref="C24 C27:C30">
    <cfRule type="expression" dxfId="111" priority="17">
      <formula>IF(C24="Partial",1,0)</formula>
    </cfRule>
    <cfRule type="expression" dxfId="110" priority="18">
      <formula>IF(C24="No",1,0)</formula>
    </cfRule>
    <cfRule type="expression" dxfId="109" priority="19">
      <formula>IF(C24="Not Assessed",1,0)</formula>
    </cfRule>
    <cfRule type="expression" dxfId="108" priority="20">
      <formula>IF(C24="Yes",1,0)</formula>
    </cfRule>
  </conditionalFormatting>
  <conditionalFormatting sqref="C25:C26">
    <cfRule type="expression" dxfId="107" priority="13">
      <formula>IF(C25="Partial",1,0)</formula>
    </cfRule>
    <cfRule type="expression" dxfId="106" priority="14">
      <formula>IF(C25="No",1,0)</formula>
    </cfRule>
    <cfRule type="expression" dxfId="105" priority="15">
      <formula>IF(C25="Not Assessed",1,0)</formula>
    </cfRule>
    <cfRule type="expression" dxfId="104" priority="16">
      <formula>IF(C25="Yes",1,0)</formula>
    </cfRule>
  </conditionalFormatting>
  <conditionalFormatting sqref="D41:D42">
    <cfRule type="expression" dxfId="103" priority="9">
      <formula>IF(D41="Partial",1,0)</formula>
    </cfRule>
    <cfRule type="expression" dxfId="102" priority="10">
      <formula>IF(D41="No",1,0)</formula>
    </cfRule>
    <cfRule type="expression" dxfId="101" priority="11">
      <formula>IF(D41="Not Assessed",1,0)</formula>
    </cfRule>
    <cfRule type="expression" dxfId="100" priority="12">
      <formula>IF(D41="Yes",1,0)</formula>
    </cfRule>
  </conditionalFormatting>
  <conditionalFormatting sqref="C41:C42">
    <cfRule type="expression" dxfId="99" priority="5">
      <formula>IF(C41="Partial",1,0)</formula>
    </cfRule>
    <cfRule type="expression" dxfId="98" priority="6">
      <formula>IF(C41="No",1,0)</formula>
    </cfRule>
    <cfRule type="expression" dxfId="97" priority="7">
      <formula>IF(C41="Not Assessed",1,0)</formula>
    </cfRule>
    <cfRule type="expression" dxfId="96" priority="8">
      <formula>IF(C41="Yes",1,0)</formula>
    </cfRule>
  </conditionalFormatting>
  <conditionalFormatting sqref="C13">
    <cfRule type="expression" dxfId="95" priority="1">
      <formula>IF(C13="Partial",1,0)</formula>
    </cfRule>
    <cfRule type="expression" dxfId="94" priority="2">
      <formula>IF(C13="No",1,0)</formula>
    </cfRule>
    <cfRule type="expression" dxfId="93" priority="3">
      <formula>IF(C13="Not Assessed",1,0)</formula>
    </cfRule>
    <cfRule type="expression" dxfId="92" priority="4">
      <formula>IF(C13="Yes",1,0)</formula>
    </cfRule>
  </conditionalFormatting>
  <dataValidations count="1">
    <dataValidation type="list" showInputMessage="1" showErrorMessage="1" sqref="C24:C30 C32:C42 C4:C22" xr:uid="{C750A0AC-56E2-4C85-8693-D51A764828BC}">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21BD9-1C9E-4703-B172-0A4565162825}">
  <sheetPr codeName="Sheet15">
    <tabColor rgb="FF00B0F0"/>
    <pageSetUpPr fitToPage="1"/>
  </sheetPr>
  <dimension ref="A1:G33"/>
  <sheetViews>
    <sheetView workbookViewId="0">
      <selection activeCell="I7" sqref="I7"/>
    </sheetView>
  </sheetViews>
  <sheetFormatPr defaultColWidth="9.1796875" defaultRowHeight="14.5" x14ac:dyDescent="0.35"/>
  <cols>
    <col min="1" max="1" width="7.1796875" style="2" customWidth="1"/>
    <col min="2" max="2" width="61.81640625" style="59"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x14ac:dyDescent="0.35">
      <c r="A1" s="164" t="s">
        <v>161</v>
      </c>
      <c r="B1" s="165"/>
      <c r="C1" s="166"/>
      <c r="D1" s="166"/>
      <c r="E1" s="16"/>
      <c r="F1" s="16"/>
      <c r="G1" s="17"/>
    </row>
    <row r="2" spans="1:7" x14ac:dyDescent="0.35">
      <c r="A2" s="18" t="s">
        <v>73</v>
      </c>
      <c r="B2" s="19" t="s">
        <v>74</v>
      </c>
      <c r="C2" s="18" t="s">
        <v>75</v>
      </c>
      <c r="D2" s="18" t="s">
        <v>76</v>
      </c>
      <c r="E2" s="18" t="s">
        <v>77</v>
      </c>
      <c r="F2" s="18" t="s">
        <v>78</v>
      </c>
      <c r="G2" s="18" t="s">
        <v>79</v>
      </c>
    </row>
    <row r="3" spans="1:7" x14ac:dyDescent="0.35">
      <c r="A3" s="20">
        <v>4.2</v>
      </c>
      <c r="B3" s="163" t="s">
        <v>62</v>
      </c>
      <c r="C3" s="163"/>
      <c r="D3" s="163"/>
      <c r="E3" s="163"/>
      <c r="F3" s="163"/>
      <c r="G3" s="163"/>
    </row>
    <row r="4" spans="1:7" ht="21" x14ac:dyDescent="0.35">
      <c r="A4" s="21"/>
      <c r="B4" s="22" t="s">
        <v>162</v>
      </c>
      <c r="C4" s="61" t="s">
        <v>82</v>
      </c>
      <c r="D4" s="25"/>
      <c r="E4" s="22"/>
      <c r="F4" s="22"/>
      <c r="G4" s="22"/>
    </row>
    <row r="5" spans="1:7" ht="21" x14ac:dyDescent="0.35">
      <c r="A5" s="21"/>
      <c r="B5" s="22" t="s">
        <v>163</v>
      </c>
      <c r="C5" s="61" t="s">
        <v>82</v>
      </c>
      <c r="D5" s="25"/>
      <c r="E5" s="22"/>
      <c r="F5" s="22"/>
      <c r="G5" s="22"/>
    </row>
    <row r="6" spans="1:7" s="103" customFormat="1" x14ac:dyDescent="0.35">
      <c r="A6" s="99"/>
      <c r="B6" s="22" t="s">
        <v>164</v>
      </c>
      <c r="C6" s="101" t="s">
        <v>82</v>
      </c>
      <c r="D6" s="102"/>
      <c r="E6" s="100"/>
      <c r="F6" s="100"/>
      <c r="G6" s="100"/>
    </row>
    <row r="7" spans="1:7" ht="21" x14ac:dyDescent="0.35">
      <c r="A7" s="21"/>
      <c r="B7" s="24" t="s">
        <v>165</v>
      </c>
      <c r="C7" s="61" t="s">
        <v>82</v>
      </c>
      <c r="D7" s="25"/>
      <c r="E7" s="22"/>
      <c r="F7" s="22"/>
      <c r="G7" s="22"/>
    </row>
    <row r="8" spans="1:7" ht="21" x14ac:dyDescent="0.35">
      <c r="A8" s="21"/>
      <c r="B8" s="24" t="s">
        <v>117</v>
      </c>
      <c r="C8" s="61" t="s">
        <v>82</v>
      </c>
      <c r="D8" s="25"/>
      <c r="E8" s="22"/>
      <c r="F8" s="22"/>
      <c r="G8" s="22"/>
    </row>
    <row r="9" spans="1:7" ht="21" x14ac:dyDescent="0.35">
      <c r="A9" s="21"/>
      <c r="B9" s="24" t="s">
        <v>166</v>
      </c>
      <c r="C9" s="61" t="s">
        <v>82</v>
      </c>
      <c r="D9" s="25"/>
      <c r="E9" s="22"/>
      <c r="F9" s="22"/>
      <c r="G9" s="22"/>
    </row>
    <row r="10" spans="1:7" x14ac:dyDescent="0.35">
      <c r="A10" s="21"/>
      <c r="B10" s="24" t="s">
        <v>167</v>
      </c>
      <c r="C10" s="61" t="s">
        <v>82</v>
      </c>
      <c r="D10" s="25"/>
      <c r="E10" s="22"/>
      <c r="F10" s="22"/>
      <c r="G10" s="22"/>
    </row>
    <row r="11" spans="1:7" ht="21" x14ac:dyDescent="0.35">
      <c r="A11" s="21"/>
      <c r="B11" s="24" t="s">
        <v>168</v>
      </c>
      <c r="C11" s="61" t="s">
        <v>82</v>
      </c>
      <c r="D11" s="25"/>
      <c r="E11" s="22"/>
      <c r="F11" s="22"/>
      <c r="G11" s="22"/>
    </row>
    <row r="12" spans="1:7" ht="21" x14ac:dyDescent="0.35">
      <c r="A12" s="21"/>
      <c r="B12" s="24" t="s">
        <v>169</v>
      </c>
      <c r="C12" s="61" t="s">
        <v>82</v>
      </c>
      <c r="D12" s="25"/>
      <c r="E12" s="22"/>
      <c r="F12" s="22"/>
      <c r="G12" s="22"/>
    </row>
    <row r="13" spans="1:7" x14ac:dyDescent="0.35">
      <c r="A13" s="21"/>
      <c r="B13" s="24" t="s">
        <v>170</v>
      </c>
      <c r="C13" s="61" t="s">
        <v>82</v>
      </c>
      <c r="D13" s="25"/>
      <c r="E13" s="22"/>
      <c r="F13" s="22"/>
      <c r="G13" s="22"/>
    </row>
    <row r="14" spans="1:7" ht="23.15" customHeight="1" x14ac:dyDescent="0.35">
      <c r="A14" s="21"/>
      <c r="B14" s="22" t="s">
        <v>171</v>
      </c>
      <c r="C14" s="61" t="s">
        <v>82</v>
      </c>
      <c r="D14" s="25"/>
      <c r="E14" s="22"/>
      <c r="F14" s="22"/>
      <c r="G14" s="22"/>
    </row>
    <row r="15" spans="1:7" ht="23.15" customHeight="1" x14ac:dyDescent="0.35">
      <c r="A15" s="21"/>
      <c r="B15" s="22" t="s">
        <v>172</v>
      </c>
      <c r="C15" s="61" t="s">
        <v>82</v>
      </c>
      <c r="D15" s="25"/>
      <c r="E15" s="22"/>
      <c r="F15" s="22"/>
      <c r="G15" s="22"/>
    </row>
    <row r="16" spans="1:7" x14ac:dyDescent="0.35">
      <c r="A16" s="21"/>
      <c r="B16" s="22" t="s">
        <v>173</v>
      </c>
      <c r="C16" s="61" t="s">
        <v>82</v>
      </c>
      <c r="D16" s="25"/>
      <c r="E16" s="22"/>
      <c r="F16" s="22"/>
      <c r="G16" s="22"/>
    </row>
    <row r="17" spans="1:7" x14ac:dyDescent="0.35">
      <c r="A17" s="21"/>
      <c r="B17" s="22" t="s">
        <v>174</v>
      </c>
      <c r="C17" s="61" t="s">
        <v>82</v>
      </c>
      <c r="D17" s="25"/>
      <c r="E17" s="22"/>
      <c r="F17" s="22"/>
      <c r="G17" s="22"/>
    </row>
    <row r="18" spans="1:7" x14ac:dyDescent="0.35">
      <c r="A18" s="21"/>
      <c r="B18" s="22" t="s">
        <v>175</v>
      </c>
      <c r="C18" s="61" t="s">
        <v>82</v>
      </c>
      <c r="D18" s="25"/>
      <c r="E18" s="22"/>
      <c r="F18" s="22"/>
      <c r="G18" s="22"/>
    </row>
    <row r="19" spans="1:7" x14ac:dyDescent="0.35">
      <c r="A19" s="21"/>
      <c r="B19" s="22" t="s">
        <v>176</v>
      </c>
      <c r="C19" s="61" t="s">
        <v>82</v>
      </c>
      <c r="D19" s="25"/>
      <c r="E19" s="22"/>
      <c r="F19" s="22"/>
      <c r="G19" s="22"/>
    </row>
    <row r="20" spans="1:7" x14ac:dyDescent="0.35">
      <c r="A20" s="21"/>
      <c r="B20" s="22" t="s">
        <v>177</v>
      </c>
      <c r="C20" s="61" t="s">
        <v>82</v>
      </c>
      <c r="D20" s="25"/>
      <c r="E20" s="22"/>
      <c r="F20" s="22"/>
      <c r="G20" s="22"/>
    </row>
    <row r="21" spans="1:7" x14ac:dyDescent="0.35">
      <c r="A21" s="21"/>
      <c r="B21" s="22" t="s">
        <v>178</v>
      </c>
      <c r="C21" s="61" t="s">
        <v>82</v>
      </c>
      <c r="D21" s="25"/>
      <c r="E21" s="22"/>
      <c r="F21" s="22"/>
      <c r="G21" s="22"/>
    </row>
    <row r="22" spans="1:7" x14ac:dyDescent="0.35">
      <c r="A22" s="20">
        <v>4.3</v>
      </c>
      <c r="B22" s="163" t="s">
        <v>63</v>
      </c>
      <c r="C22" s="163"/>
      <c r="D22" s="163"/>
      <c r="E22" s="163"/>
      <c r="F22" s="163"/>
      <c r="G22" s="163"/>
    </row>
    <row r="23" spans="1:7" x14ac:dyDescent="0.35">
      <c r="A23" s="21"/>
      <c r="B23" s="22" t="s">
        <v>179</v>
      </c>
      <c r="C23" s="61" t="s">
        <v>82</v>
      </c>
      <c r="D23" s="25"/>
      <c r="E23" s="22"/>
      <c r="F23" s="22"/>
      <c r="G23" s="22"/>
    </row>
    <row r="24" spans="1:7" x14ac:dyDescent="0.35">
      <c r="A24" s="21"/>
      <c r="B24" s="22" t="s">
        <v>180</v>
      </c>
      <c r="C24" s="61" t="s">
        <v>82</v>
      </c>
      <c r="D24" s="23"/>
      <c r="E24" s="22"/>
      <c r="F24" s="22"/>
      <c r="G24" s="22"/>
    </row>
    <row r="25" spans="1:7" x14ac:dyDescent="0.35">
      <c r="A25" s="21"/>
      <c r="B25" s="22" t="s">
        <v>181</v>
      </c>
      <c r="C25" s="61" t="s">
        <v>82</v>
      </c>
      <c r="D25" s="22"/>
      <c r="E25" s="22"/>
      <c r="F25" s="22"/>
      <c r="G25" s="22"/>
    </row>
    <row r="26" spans="1:7" x14ac:dyDescent="0.35">
      <c r="A26" s="21"/>
      <c r="B26" s="22" t="s">
        <v>182</v>
      </c>
      <c r="C26" s="61" t="s">
        <v>82</v>
      </c>
      <c r="D26" s="22"/>
      <c r="E26" s="22"/>
      <c r="F26" s="22"/>
      <c r="G26" s="22"/>
    </row>
    <row r="27" spans="1:7" x14ac:dyDescent="0.35">
      <c r="A27" s="21"/>
      <c r="B27" s="22" t="s">
        <v>183</v>
      </c>
      <c r="C27" s="61" t="s">
        <v>82</v>
      </c>
      <c r="D27" s="22"/>
      <c r="E27" s="22"/>
      <c r="F27" s="22"/>
      <c r="G27" s="22"/>
    </row>
    <row r="28" spans="1:7" x14ac:dyDescent="0.35">
      <c r="A28" s="21"/>
      <c r="B28" s="22" t="s">
        <v>184</v>
      </c>
      <c r="C28" s="61" t="s">
        <v>82</v>
      </c>
      <c r="D28" s="22"/>
      <c r="E28" s="22"/>
      <c r="F28" s="22"/>
      <c r="G28" s="22"/>
    </row>
    <row r="29" spans="1:7" x14ac:dyDescent="0.35">
      <c r="A29" s="20">
        <v>4.4000000000000004</v>
      </c>
      <c r="B29" s="160" t="s">
        <v>67</v>
      </c>
      <c r="C29" s="161"/>
      <c r="D29" s="161"/>
      <c r="E29" s="161"/>
      <c r="F29" s="161"/>
      <c r="G29" s="162"/>
    </row>
    <row r="30" spans="1:7" ht="21" x14ac:dyDescent="0.35">
      <c r="A30" s="21"/>
      <c r="B30" s="22" t="s">
        <v>185</v>
      </c>
      <c r="C30" s="61" t="s">
        <v>82</v>
      </c>
      <c r="D30" s="58"/>
      <c r="E30" s="22"/>
      <c r="F30" s="22"/>
      <c r="G30" s="22"/>
    </row>
    <row r="31" spans="1:7" x14ac:dyDescent="0.35">
      <c r="A31" s="21"/>
      <c r="B31" s="22" t="s">
        <v>186</v>
      </c>
      <c r="C31" s="61" t="s">
        <v>82</v>
      </c>
      <c r="D31" s="58"/>
      <c r="E31" s="22"/>
      <c r="F31" s="22"/>
      <c r="G31" s="22"/>
    </row>
    <row r="32" spans="1:7" x14ac:dyDescent="0.35">
      <c r="A32" s="21"/>
      <c r="B32" s="22" t="s">
        <v>149</v>
      </c>
      <c r="C32" s="61" t="s">
        <v>82</v>
      </c>
      <c r="D32" s="58"/>
      <c r="E32" s="22"/>
      <c r="F32" s="22"/>
      <c r="G32" s="22"/>
    </row>
    <row r="33" spans="1:7" x14ac:dyDescent="0.35">
      <c r="A33" s="21"/>
      <c r="B33" s="22" t="s">
        <v>150</v>
      </c>
      <c r="C33" s="61" t="s">
        <v>82</v>
      </c>
      <c r="D33" s="58"/>
      <c r="E33" s="22"/>
      <c r="F33" s="22"/>
      <c r="G33" s="22"/>
    </row>
  </sheetData>
  <mergeCells count="4">
    <mergeCell ref="A1:D1"/>
    <mergeCell ref="B3:G3"/>
    <mergeCell ref="B22:G22"/>
    <mergeCell ref="B29:G29"/>
  </mergeCells>
  <conditionalFormatting sqref="D24 C7:C13">
    <cfRule type="expression" dxfId="91" priority="33">
      <formula>IF(C7="Partial",1,0)</formula>
    </cfRule>
    <cfRule type="expression" dxfId="90" priority="34">
      <formula>IF(C7="No",1,0)</formula>
    </cfRule>
    <cfRule type="expression" dxfId="89" priority="35">
      <formula>IF(C7="Not Assessed",1,0)</formula>
    </cfRule>
    <cfRule type="expression" dxfId="88" priority="36">
      <formula>IF(C7="Yes",1,0)</formula>
    </cfRule>
  </conditionalFormatting>
  <conditionalFormatting sqref="D30:D32">
    <cfRule type="expression" dxfId="87" priority="29">
      <formula>IF(D30="Partial",1,0)</formula>
    </cfRule>
    <cfRule type="expression" dxfId="86" priority="30">
      <formula>IF(D30="No",1,0)</formula>
    </cfRule>
    <cfRule type="expression" dxfId="85" priority="31">
      <formula>IF(D30="Not Assessed",1,0)</formula>
    </cfRule>
    <cfRule type="expression" dxfId="84" priority="32">
      <formula>IF(D30="Yes",1,0)</formula>
    </cfRule>
  </conditionalFormatting>
  <conditionalFormatting sqref="C4:C5 C14:C21 C23:C27">
    <cfRule type="expression" dxfId="83" priority="25">
      <formula>IF(C4="Partial",1,0)</formula>
    </cfRule>
    <cfRule type="expression" dxfId="82" priority="26">
      <formula>IF(C4="No",1,0)</formula>
    </cfRule>
    <cfRule type="expression" dxfId="81" priority="27">
      <formula>IF(C4="Not Assessed",1,0)</formula>
    </cfRule>
    <cfRule type="expression" dxfId="80" priority="28">
      <formula>IF(C4="Yes",1,0)</formula>
    </cfRule>
  </conditionalFormatting>
  <conditionalFormatting sqref="C30:C32">
    <cfRule type="expression" dxfId="79" priority="21">
      <formula>IF(C30="Partial",1,0)</formula>
    </cfRule>
    <cfRule type="expression" dxfId="78" priority="22">
      <formula>IF(C30="No",1,0)</formula>
    </cfRule>
    <cfRule type="expression" dxfId="77" priority="23">
      <formula>IF(C30="Not Assessed",1,0)</formula>
    </cfRule>
    <cfRule type="expression" dxfId="76" priority="24">
      <formula>IF(C30="Yes",1,0)</formula>
    </cfRule>
  </conditionalFormatting>
  <conditionalFormatting sqref="C28">
    <cfRule type="expression" dxfId="75" priority="13">
      <formula>IF(C28="Partial",1,0)</formula>
    </cfRule>
    <cfRule type="expression" dxfId="74" priority="14">
      <formula>IF(C28="No",1,0)</formula>
    </cfRule>
    <cfRule type="expression" dxfId="73" priority="15">
      <formula>IF(C28="Not Assessed",1,0)</formula>
    </cfRule>
    <cfRule type="expression" dxfId="72" priority="16">
      <formula>IF(C28="Yes",1,0)</formula>
    </cfRule>
  </conditionalFormatting>
  <conditionalFormatting sqref="D33">
    <cfRule type="expression" dxfId="71" priority="9">
      <formula>IF(D33="Partial",1,0)</formula>
    </cfRule>
    <cfRule type="expression" dxfId="70" priority="10">
      <formula>IF(D33="No",1,0)</formula>
    </cfRule>
    <cfRule type="expression" dxfId="69" priority="11">
      <formula>IF(D33="Not Assessed",1,0)</formula>
    </cfRule>
    <cfRule type="expression" dxfId="68" priority="12">
      <formula>IF(D33="Yes",1,0)</formula>
    </cfRule>
  </conditionalFormatting>
  <conditionalFormatting sqref="C33">
    <cfRule type="expression" dxfId="67" priority="5">
      <formula>IF(C33="Partial",1,0)</formula>
    </cfRule>
    <cfRule type="expression" dxfId="66" priority="6">
      <formula>IF(C33="No",1,0)</formula>
    </cfRule>
    <cfRule type="expression" dxfId="65" priority="7">
      <formula>IF(C33="Not Assessed",1,0)</formula>
    </cfRule>
    <cfRule type="expression" dxfId="64" priority="8">
      <formula>IF(C33="Yes",1,0)</formula>
    </cfRule>
  </conditionalFormatting>
  <conditionalFormatting sqref="C6">
    <cfRule type="expression" dxfId="63" priority="1">
      <formula>IF(C6="Partial",1,0)</formula>
    </cfRule>
    <cfRule type="expression" dxfId="62" priority="2">
      <formula>IF(C6="No",1,0)</formula>
    </cfRule>
    <cfRule type="expression" dxfId="61" priority="3">
      <formula>IF(C6="Not Assessed",1,0)</formula>
    </cfRule>
    <cfRule type="expression" dxfId="60" priority="4">
      <formula>IF(C6="Yes",1,0)</formula>
    </cfRule>
  </conditionalFormatting>
  <dataValidations count="1">
    <dataValidation type="list" showInputMessage="1" showErrorMessage="1" sqref="C30:C33 C23:C28 C4:C21" xr:uid="{B29A237C-AC59-4836-8F14-038F90BB2B80}">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72FAF-4643-418A-94F5-8BC461BD2578}">
  <sheetPr codeName="Sheet16">
    <tabColor rgb="FF00B0F0"/>
    <pageSetUpPr fitToPage="1"/>
  </sheetPr>
  <dimension ref="A1:G29"/>
  <sheetViews>
    <sheetView topLeftCell="A12" workbookViewId="0">
      <selection activeCell="B7" sqref="B7"/>
    </sheetView>
  </sheetViews>
  <sheetFormatPr defaultColWidth="9.1796875" defaultRowHeight="14.5" x14ac:dyDescent="0.35"/>
  <cols>
    <col min="1" max="1" width="7.1796875" style="2" customWidth="1"/>
    <col min="2" max="2" width="61.81640625" style="59"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x14ac:dyDescent="0.35">
      <c r="A1" s="164" t="s">
        <v>187</v>
      </c>
      <c r="B1" s="165"/>
      <c r="C1" s="166"/>
      <c r="D1" s="166"/>
      <c r="E1" s="16"/>
      <c r="F1" s="16"/>
      <c r="G1" s="17"/>
    </row>
    <row r="2" spans="1:7" x14ac:dyDescent="0.35">
      <c r="A2" s="18" t="s">
        <v>73</v>
      </c>
      <c r="B2" s="19" t="s">
        <v>74</v>
      </c>
      <c r="C2" s="18" t="s">
        <v>75</v>
      </c>
      <c r="D2" s="18" t="s">
        <v>76</v>
      </c>
      <c r="E2" s="18" t="s">
        <v>77</v>
      </c>
      <c r="F2" s="18" t="s">
        <v>78</v>
      </c>
      <c r="G2" s="18" t="s">
        <v>79</v>
      </c>
    </row>
    <row r="3" spans="1:7" x14ac:dyDescent="0.35">
      <c r="A3" s="20">
        <v>5.2</v>
      </c>
      <c r="B3" s="163" t="s">
        <v>70</v>
      </c>
      <c r="C3" s="163"/>
      <c r="D3" s="163"/>
      <c r="E3" s="163"/>
      <c r="F3" s="163"/>
      <c r="G3" s="163"/>
    </row>
    <row r="4" spans="1:7" ht="21" x14ac:dyDescent="0.35">
      <c r="A4" s="21"/>
      <c r="B4" s="22" t="s">
        <v>188</v>
      </c>
      <c r="C4" s="61" t="s">
        <v>82</v>
      </c>
      <c r="D4" s="25"/>
      <c r="E4" s="22"/>
      <c r="F4" s="22"/>
      <c r="G4" s="22"/>
    </row>
    <row r="5" spans="1:7" ht="22.5" customHeight="1" x14ac:dyDescent="0.35">
      <c r="A5" s="21"/>
      <c r="B5" s="22" t="s">
        <v>163</v>
      </c>
      <c r="C5" s="61" t="s">
        <v>82</v>
      </c>
      <c r="D5" s="25"/>
      <c r="E5" s="22"/>
      <c r="F5" s="22"/>
      <c r="G5" s="22"/>
    </row>
    <row r="6" spans="1:7" s="103" customFormat="1" x14ac:dyDescent="0.35">
      <c r="A6" s="99"/>
      <c r="B6" s="22" t="s">
        <v>189</v>
      </c>
      <c r="C6" s="101" t="s">
        <v>82</v>
      </c>
      <c r="D6" s="102"/>
      <c r="E6" s="100"/>
      <c r="F6" s="100"/>
      <c r="G6" s="100"/>
    </row>
    <row r="7" spans="1:7" ht="28.5" customHeight="1" x14ac:dyDescent="0.35">
      <c r="A7" s="21"/>
      <c r="B7" s="24" t="s">
        <v>190</v>
      </c>
      <c r="C7" s="61" t="s">
        <v>82</v>
      </c>
      <c r="D7" s="25"/>
      <c r="E7" s="22"/>
      <c r="F7" s="22"/>
      <c r="G7" s="22"/>
    </row>
    <row r="8" spans="1:7" ht="25.5" customHeight="1" x14ac:dyDescent="0.35">
      <c r="A8" s="21"/>
      <c r="B8" s="24" t="s">
        <v>117</v>
      </c>
      <c r="C8" s="61" t="s">
        <v>82</v>
      </c>
      <c r="D8" s="25"/>
      <c r="E8" s="22"/>
      <c r="F8" s="22"/>
      <c r="G8" s="22"/>
    </row>
    <row r="9" spans="1:7" ht="23.5" customHeight="1" x14ac:dyDescent="0.35">
      <c r="A9" s="21"/>
      <c r="B9" s="24" t="s">
        <v>191</v>
      </c>
      <c r="C9" s="61" t="s">
        <v>82</v>
      </c>
      <c r="D9" s="25"/>
      <c r="E9" s="22"/>
      <c r="F9" s="22"/>
      <c r="G9" s="22"/>
    </row>
    <row r="10" spans="1:7" x14ac:dyDescent="0.35">
      <c r="A10" s="21"/>
      <c r="B10" s="24" t="s">
        <v>192</v>
      </c>
      <c r="C10" s="61" t="s">
        <v>82</v>
      </c>
      <c r="D10" s="25"/>
      <c r="E10" s="22"/>
      <c r="F10" s="22"/>
      <c r="G10" s="22"/>
    </row>
    <row r="11" spans="1:7" ht="21" x14ac:dyDescent="0.35">
      <c r="A11" s="21"/>
      <c r="B11" s="24" t="s">
        <v>193</v>
      </c>
      <c r="C11" s="61" t="s">
        <v>82</v>
      </c>
      <c r="D11" s="25"/>
      <c r="E11" s="22"/>
      <c r="F11" s="22"/>
      <c r="G11" s="22"/>
    </row>
    <row r="12" spans="1:7" ht="21" x14ac:dyDescent="0.35">
      <c r="A12" s="21"/>
      <c r="B12" s="24" t="s">
        <v>194</v>
      </c>
      <c r="C12" s="61" t="s">
        <v>82</v>
      </c>
      <c r="D12" s="25"/>
      <c r="E12" s="22"/>
      <c r="F12" s="22"/>
      <c r="G12" s="22"/>
    </row>
    <row r="13" spans="1:7" x14ac:dyDescent="0.35">
      <c r="A13" s="21"/>
      <c r="B13" s="24" t="s">
        <v>195</v>
      </c>
      <c r="C13" s="61" t="s">
        <v>82</v>
      </c>
      <c r="D13" s="25"/>
      <c r="E13" s="22"/>
      <c r="F13" s="22"/>
      <c r="G13" s="22"/>
    </row>
    <row r="14" spans="1:7" ht="23.5" customHeight="1" x14ac:dyDescent="0.35">
      <c r="A14" s="21"/>
      <c r="B14" s="22" t="s">
        <v>196</v>
      </c>
      <c r="C14" s="61" t="s">
        <v>82</v>
      </c>
      <c r="D14" s="25"/>
      <c r="E14" s="22"/>
      <c r="F14" s="22"/>
      <c r="G14" s="22"/>
    </row>
    <row r="15" spans="1:7" ht="20.149999999999999" customHeight="1" x14ac:dyDescent="0.35">
      <c r="A15" s="21"/>
      <c r="B15" s="22" t="s">
        <v>197</v>
      </c>
      <c r="C15" s="61" t="s">
        <v>82</v>
      </c>
      <c r="D15" s="25"/>
      <c r="E15" s="22"/>
      <c r="F15" s="22"/>
      <c r="G15" s="22"/>
    </row>
    <row r="16" spans="1:7" x14ac:dyDescent="0.35">
      <c r="A16" s="21"/>
      <c r="B16" s="22" t="s">
        <v>198</v>
      </c>
      <c r="C16" s="61" t="s">
        <v>82</v>
      </c>
      <c r="D16" s="25"/>
      <c r="E16" s="22"/>
      <c r="F16" s="22"/>
      <c r="G16" s="22"/>
    </row>
    <row r="17" spans="1:7" x14ac:dyDescent="0.35">
      <c r="A17" s="21"/>
      <c r="B17" s="22" t="s">
        <v>176</v>
      </c>
      <c r="C17" s="61" t="s">
        <v>82</v>
      </c>
      <c r="D17" s="25"/>
      <c r="E17" s="22"/>
      <c r="F17" s="22"/>
      <c r="G17" s="22"/>
    </row>
    <row r="18" spans="1:7" x14ac:dyDescent="0.35">
      <c r="A18" s="21"/>
      <c r="B18" s="22" t="s">
        <v>199</v>
      </c>
      <c r="C18" s="61" t="s">
        <v>82</v>
      </c>
      <c r="D18" s="25"/>
      <c r="E18" s="22"/>
      <c r="F18" s="22"/>
      <c r="G18" s="22"/>
    </row>
    <row r="19" spans="1:7" x14ac:dyDescent="0.35">
      <c r="A19" s="21"/>
      <c r="B19" s="22" t="s">
        <v>200</v>
      </c>
      <c r="C19" s="61" t="s">
        <v>82</v>
      </c>
      <c r="D19" s="25"/>
      <c r="E19" s="22"/>
      <c r="F19" s="22"/>
      <c r="G19" s="22"/>
    </row>
    <row r="20" spans="1:7" x14ac:dyDescent="0.35">
      <c r="A20" s="20">
        <v>5.3</v>
      </c>
      <c r="B20" s="163" t="s">
        <v>71</v>
      </c>
      <c r="C20" s="163"/>
      <c r="D20" s="163"/>
      <c r="E20" s="163"/>
      <c r="F20" s="163"/>
      <c r="G20" s="163"/>
    </row>
    <row r="21" spans="1:7" x14ac:dyDescent="0.35">
      <c r="A21" s="21"/>
      <c r="B21" s="22" t="s">
        <v>181</v>
      </c>
      <c r="C21" s="61" t="s">
        <v>82</v>
      </c>
      <c r="D21" s="22"/>
      <c r="E21" s="22"/>
      <c r="F21" s="22"/>
      <c r="G21" s="22"/>
    </row>
    <row r="22" spans="1:7" x14ac:dyDescent="0.35">
      <c r="A22" s="21"/>
      <c r="B22" s="22" t="s">
        <v>201</v>
      </c>
      <c r="C22" s="61" t="s">
        <v>82</v>
      </c>
      <c r="D22" s="22"/>
      <c r="E22" s="22"/>
      <c r="F22" s="22"/>
      <c r="G22" s="22"/>
    </row>
    <row r="23" spans="1:7" x14ac:dyDescent="0.35">
      <c r="A23" s="21"/>
      <c r="B23" s="22" t="s">
        <v>202</v>
      </c>
      <c r="C23" s="61" t="s">
        <v>82</v>
      </c>
      <c r="D23" s="22"/>
      <c r="E23" s="22"/>
      <c r="F23" s="22"/>
      <c r="G23" s="22"/>
    </row>
    <row r="24" spans="1:7" x14ac:dyDescent="0.35">
      <c r="A24" s="21"/>
      <c r="B24" s="22" t="s">
        <v>203</v>
      </c>
      <c r="C24" s="61" t="s">
        <v>82</v>
      </c>
      <c r="D24" s="22"/>
      <c r="E24" s="22"/>
      <c r="F24" s="22"/>
      <c r="G24" s="22"/>
    </row>
    <row r="25" spans="1:7" x14ac:dyDescent="0.35">
      <c r="A25" s="20">
        <v>5.4</v>
      </c>
      <c r="B25" s="160" t="s">
        <v>204</v>
      </c>
      <c r="C25" s="161"/>
      <c r="D25" s="161"/>
      <c r="E25" s="161"/>
      <c r="F25" s="161"/>
      <c r="G25" s="162"/>
    </row>
    <row r="26" spans="1:7" ht="22.5" customHeight="1" x14ac:dyDescent="0.35">
      <c r="A26" s="21"/>
      <c r="B26" s="22" t="s">
        <v>185</v>
      </c>
      <c r="C26" s="61" t="s">
        <v>82</v>
      </c>
      <c r="D26" s="58"/>
      <c r="E26" s="22"/>
      <c r="F26" s="22"/>
      <c r="G26" s="22"/>
    </row>
    <row r="27" spans="1:7" x14ac:dyDescent="0.35">
      <c r="A27" s="21"/>
      <c r="B27" s="22" t="s">
        <v>186</v>
      </c>
      <c r="C27" s="61" t="s">
        <v>82</v>
      </c>
      <c r="D27" s="58"/>
      <c r="E27" s="22"/>
      <c r="F27" s="22"/>
      <c r="G27" s="22"/>
    </row>
    <row r="28" spans="1:7" x14ac:dyDescent="0.35">
      <c r="A28" s="21"/>
      <c r="B28" s="22" t="s">
        <v>149</v>
      </c>
      <c r="C28" s="61" t="s">
        <v>82</v>
      </c>
      <c r="D28" s="58"/>
      <c r="E28" s="22"/>
      <c r="F28" s="22"/>
      <c r="G28" s="22"/>
    </row>
    <row r="29" spans="1:7" x14ac:dyDescent="0.35">
      <c r="A29" s="21"/>
      <c r="B29" s="22" t="s">
        <v>150</v>
      </c>
      <c r="C29" s="61" t="s">
        <v>82</v>
      </c>
      <c r="D29" s="58"/>
      <c r="E29" s="22"/>
      <c r="F29" s="22"/>
      <c r="G29" s="22"/>
    </row>
  </sheetData>
  <mergeCells count="4">
    <mergeCell ref="A1:D1"/>
    <mergeCell ref="B3:G3"/>
    <mergeCell ref="B20:G20"/>
    <mergeCell ref="B25:G25"/>
  </mergeCells>
  <conditionalFormatting sqref="C14:C19">
    <cfRule type="expression" dxfId="59" priority="57">
      <formula>IF(C14="Partial",1,0)</formula>
    </cfRule>
    <cfRule type="expression" dxfId="58" priority="58">
      <formula>IF(C14="No",1,0)</formula>
    </cfRule>
    <cfRule type="expression" dxfId="57" priority="59">
      <formula>IF(C14="Not Assessed",1,0)</formula>
    </cfRule>
    <cfRule type="expression" dxfId="56" priority="60">
      <formula>IF(C14="Yes",1,0)</formula>
    </cfRule>
  </conditionalFormatting>
  <conditionalFormatting sqref="C7:C13">
    <cfRule type="expression" dxfId="55" priority="41">
      <formula>IF(C7="Partial",1,0)</formula>
    </cfRule>
    <cfRule type="expression" dxfId="54" priority="42">
      <formula>IF(C7="No",1,0)</formula>
    </cfRule>
    <cfRule type="expression" dxfId="53" priority="43">
      <formula>IF(C7="Not Assessed",1,0)</formula>
    </cfRule>
    <cfRule type="expression" dxfId="52" priority="44">
      <formula>IF(C7="Yes",1,0)</formula>
    </cfRule>
  </conditionalFormatting>
  <conditionalFormatting sqref="C4:C5">
    <cfRule type="expression" dxfId="51" priority="37">
      <formula>IF(C4="Partial",1,0)</formula>
    </cfRule>
    <cfRule type="expression" dxfId="50" priority="38">
      <formula>IF(C4="No",1,0)</formula>
    </cfRule>
    <cfRule type="expression" dxfId="49" priority="39">
      <formula>IF(C4="Not Assessed",1,0)</formula>
    </cfRule>
    <cfRule type="expression" dxfId="48" priority="40">
      <formula>IF(C4="Yes",1,0)</formula>
    </cfRule>
  </conditionalFormatting>
  <conditionalFormatting sqref="C21:C23">
    <cfRule type="expression" dxfId="47" priority="33">
      <formula>IF(C21="Partial",1,0)</formula>
    </cfRule>
    <cfRule type="expression" dxfId="46" priority="34">
      <formula>IF(C21="No",1,0)</formula>
    </cfRule>
    <cfRule type="expression" dxfId="45" priority="35">
      <formula>IF(C21="Not Assessed",1,0)</formula>
    </cfRule>
    <cfRule type="expression" dxfId="44" priority="36">
      <formula>IF(C21="Yes",1,0)</formula>
    </cfRule>
  </conditionalFormatting>
  <conditionalFormatting sqref="C24">
    <cfRule type="expression" dxfId="43" priority="29">
      <formula>IF(C24="Partial",1,0)</formula>
    </cfRule>
    <cfRule type="expression" dxfId="42" priority="30">
      <formula>IF(C24="No",1,0)</formula>
    </cfRule>
    <cfRule type="expression" dxfId="41" priority="31">
      <formula>IF(C24="Not Assessed",1,0)</formula>
    </cfRule>
    <cfRule type="expression" dxfId="40" priority="32">
      <formula>IF(C24="Yes",1,0)</formula>
    </cfRule>
  </conditionalFormatting>
  <conditionalFormatting sqref="D26:D28">
    <cfRule type="expression" dxfId="39" priority="17">
      <formula>IF(D26="Partial",1,0)</formula>
    </cfRule>
    <cfRule type="expression" dxfId="38" priority="18">
      <formula>IF(D26="No",1,0)</formula>
    </cfRule>
    <cfRule type="expression" dxfId="37" priority="19">
      <formula>IF(D26="Not Assessed",1,0)</formula>
    </cfRule>
    <cfRule type="expression" dxfId="36" priority="20">
      <formula>IF(D26="Yes",1,0)</formula>
    </cfRule>
  </conditionalFormatting>
  <conditionalFormatting sqref="C26:C28">
    <cfRule type="expression" dxfId="35" priority="13">
      <formula>IF(C26="Partial",1,0)</formula>
    </cfRule>
    <cfRule type="expression" dxfId="34" priority="14">
      <formula>IF(C26="No",1,0)</formula>
    </cfRule>
    <cfRule type="expression" dxfId="33" priority="15">
      <formula>IF(C26="Not Assessed",1,0)</formula>
    </cfRule>
    <cfRule type="expression" dxfId="32" priority="16">
      <formula>IF(C26="Yes",1,0)</formula>
    </cfRule>
  </conditionalFormatting>
  <conditionalFormatting sqref="D29">
    <cfRule type="expression" dxfId="31" priority="9">
      <formula>IF(D29="Partial",1,0)</formula>
    </cfRule>
    <cfRule type="expression" dxfId="30" priority="10">
      <formula>IF(D29="No",1,0)</formula>
    </cfRule>
    <cfRule type="expression" dxfId="29" priority="11">
      <formula>IF(D29="Not Assessed",1,0)</formula>
    </cfRule>
    <cfRule type="expression" dxfId="28" priority="12">
      <formula>IF(D29="Yes",1,0)</formula>
    </cfRule>
  </conditionalFormatting>
  <conditionalFormatting sqref="C29">
    <cfRule type="expression" dxfId="27" priority="5">
      <formula>IF(C29="Partial",1,0)</formula>
    </cfRule>
    <cfRule type="expression" dxfId="26" priority="6">
      <formula>IF(C29="No",1,0)</formula>
    </cfRule>
    <cfRule type="expression" dxfId="25" priority="7">
      <formula>IF(C29="Not Assessed",1,0)</formula>
    </cfRule>
    <cfRule type="expression" dxfId="24" priority="8">
      <formula>IF(C29="Yes",1,0)</formula>
    </cfRule>
  </conditionalFormatting>
  <conditionalFormatting sqref="C6">
    <cfRule type="expression" dxfId="23" priority="1">
      <formula>IF(C6="Partial",1,0)</formula>
    </cfRule>
    <cfRule type="expression" dxfId="22" priority="2">
      <formula>IF(C6="No",1,0)</formula>
    </cfRule>
    <cfRule type="expression" dxfId="21" priority="3">
      <formula>IF(C6="Not Assessed",1,0)</formula>
    </cfRule>
    <cfRule type="expression" dxfId="20" priority="4">
      <formula>IF(C6="Yes",1,0)</formula>
    </cfRule>
  </conditionalFormatting>
  <dataValidations count="1">
    <dataValidation type="list" showInputMessage="1" showErrorMessage="1" sqref="C21:C24 C26:C29 C4:C19" xr:uid="{62ACFF53-14C7-4F72-A492-70E2CE7357FC}">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6210D-77E4-42F9-A4F9-70C32CAEF92C}">
  <sheetPr codeName="Sheet17">
    <tabColor rgb="FF00B0F0"/>
    <pageSetUpPr fitToPage="1"/>
  </sheetPr>
  <dimension ref="A1:G20"/>
  <sheetViews>
    <sheetView workbookViewId="0">
      <selection activeCell="D24" sqref="D24"/>
    </sheetView>
  </sheetViews>
  <sheetFormatPr defaultColWidth="9.1796875" defaultRowHeight="14.5" x14ac:dyDescent="0.35"/>
  <cols>
    <col min="1" max="1" width="7.1796875" style="2" customWidth="1"/>
    <col min="2" max="2" width="61.81640625" style="59" customWidth="1"/>
    <col min="3" max="3" width="13.453125" style="2" customWidth="1"/>
    <col min="4" max="4" width="37.453125" style="2" customWidth="1"/>
    <col min="5" max="5" width="31.54296875" style="1" customWidth="1"/>
    <col min="6" max="6" width="10" style="1" customWidth="1"/>
    <col min="7" max="7" width="11.81640625" style="1" customWidth="1"/>
    <col min="8" max="16384" width="9.1796875" style="1"/>
  </cols>
  <sheetData>
    <row r="1" spans="1:7" ht="16" x14ac:dyDescent="0.35">
      <c r="A1" s="164" t="s">
        <v>205</v>
      </c>
      <c r="B1" s="165"/>
      <c r="C1" s="166"/>
      <c r="D1" s="166"/>
      <c r="E1" s="16"/>
      <c r="F1" s="16"/>
      <c r="G1" s="17"/>
    </row>
    <row r="2" spans="1:7" x14ac:dyDescent="0.35">
      <c r="A2" s="18" t="s">
        <v>73</v>
      </c>
      <c r="B2" s="19" t="s">
        <v>74</v>
      </c>
      <c r="C2" s="18" t="s">
        <v>75</v>
      </c>
      <c r="D2" s="18" t="s">
        <v>76</v>
      </c>
      <c r="E2" s="18" t="s">
        <v>77</v>
      </c>
      <c r="F2" s="18" t="s">
        <v>78</v>
      </c>
      <c r="G2" s="18" t="s">
        <v>79</v>
      </c>
    </row>
    <row r="3" spans="1:7" x14ac:dyDescent="0.35">
      <c r="A3" s="20">
        <v>6.2</v>
      </c>
      <c r="B3" s="163" t="s">
        <v>70</v>
      </c>
      <c r="C3" s="163"/>
      <c r="D3" s="163"/>
      <c r="E3" s="163"/>
      <c r="F3" s="163"/>
      <c r="G3" s="163"/>
    </row>
    <row r="4" spans="1:7" x14ac:dyDescent="0.35">
      <c r="A4" s="21"/>
      <c r="B4" s="22" t="s">
        <v>206</v>
      </c>
      <c r="C4" s="61" t="s">
        <v>82</v>
      </c>
      <c r="D4" s="25"/>
      <c r="E4" s="22"/>
      <c r="F4" s="22"/>
      <c r="G4" s="22"/>
    </row>
    <row r="5" spans="1:7" ht="37" customHeight="1" x14ac:dyDescent="0.35">
      <c r="A5" s="21"/>
      <c r="B5" s="22" t="s">
        <v>207</v>
      </c>
      <c r="C5" s="61" t="s">
        <v>82</v>
      </c>
      <c r="D5" s="25"/>
      <c r="E5" s="22"/>
      <c r="F5" s="22"/>
      <c r="G5" s="22"/>
    </row>
    <row r="6" spans="1:7" s="103" customFormat="1" x14ac:dyDescent="0.35">
      <c r="A6" s="99"/>
      <c r="B6" s="22" t="s">
        <v>208</v>
      </c>
      <c r="C6" s="101" t="s">
        <v>82</v>
      </c>
      <c r="D6" s="102"/>
      <c r="E6" s="100"/>
      <c r="F6" s="100"/>
      <c r="G6" s="100"/>
    </row>
    <row r="7" spans="1:7" s="103" customFormat="1" x14ac:dyDescent="0.35">
      <c r="A7" s="99"/>
      <c r="B7" s="22" t="s">
        <v>209</v>
      </c>
      <c r="C7" s="101" t="s">
        <v>82</v>
      </c>
      <c r="D7" s="102"/>
      <c r="E7" s="100"/>
      <c r="F7" s="100"/>
      <c r="G7" s="100"/>
    </row>
    <row r="8" spans="1:7" s="103" customFormat="1" x14ac:dyDescent="0.35">
      <c r="A8" s="99"/>
      <c r="B8" s="22" t="s">
        <v>210</v>
      </c>
      <c r="C8" s="101" t="s">
        <v>82</v>
      </c>
      <c r="D8" s="102"/>
      <c r="E8" s="100"/>
      <c r="F8" s="100"/>
      <c r="G8" s="100"/>
    </row>
    <row r="9" spans="1:7" s="103" customFormat="1" x14ac:dyDescent="0.35">
      <c r="A9" s="99"/>
      <c r="B9" s="22" t="s">
        <v>211</v>
      </c>
      <c r="C9" s="101" t="s">
        <v>82</v>
      </c>
      <c r="D9" s="102"/>
      <c r="E9" s="100"/>
      <c r="F9" s="100"/>
      <c r="G9" s="100"/>
    </row>
    <row r="10" spans="1:7" s="103" customFormat="1" ht="21" x14ac:dyDescent="0.35">
      <c r="A10" s="99"/>
      <c r="B10" s="22" t="s">
        <v>212</v>
      </c>
      <c r="C10" s="101" t="s">
        <v>82</v>
      </c>
      <c r="D10" s="102"/>
      <c r="E10" s="100"/>
      <c r="F10" s="100"/>
      <c r="G10" s="100"/>
    </row>
    <row r="11" spans="1:7" s="103" customFormat="1" x14ac:dyDescent="0.35">
      <c r="A11" s="99"/>
      <c r="B11" s="22" t="s">
        <v>213</v>
      </c>
      <c r="C11" s="101" t="s">
        <v>82</v>
      </c>
      <c r="D11" s="102"/>
      <c r="E11" s="100"/>
      <c r="F11" s="100"/>
      <c r="G11" s="100"/>
    </row>
    <row r="12" spans="1:7" x14ac:dyDescent="0.35">
      <c r="A12" s="20">
        <v>6.3</v>
      </c>
      <c r="B12" s="163" t="s">
        <v>71</v>
      </c>
      <c r="C12" s="163"/>
      <c r="D12" s="163"/>
      <c r="E12" s="163"/>
      <c r="F12" s="163"/>
      <c r="G12" s="163"/>
    </row>
    <row r="13" spans="1:7" ht="21" x14ac:dyDescent="0.35">
      <c r="A13" s="21"/>
      <c r="B13" s="22" t="s">
        <v>214</v>
      </c>
      <c r="C13" s="61" t="s">
        <v>82</v>
      </c>
      <c r="D13" s="23"/>
      <c r="E13" s="22"/>
      <c r="F13" s="22"/>
      <c r="G13" s="22"/>
    </row>
    <row r="14" spans="1:7" x14ac:dyDescent="0.35">
      <c r="A14" s="21"/>
      <c r="B14" s="22" t="s">
        <v>215</v>
      </c>
      <c r="C14" s="61" t="s">
        <v>82</v>
      </c>
      <c r="D14" s="22"/>
      <c r="E14" s="22"/>
      <c r="F14" s="22"/>
      <c r="G14" s="22"/>
    </row>
    <row r="15" spans="1:7" x14ac:dyDescent="0.35">
      <c r="A15" s="20">
        <v>3.3</v>
      </c>
      <c r="B15" s="160" t="s">
        <v>204</v>
      </c>
      <c r="C15" s="161"/>
      <c r="D15" s="161"/>
      <c r="E15" s="161"/>
      <c r="F15" s="161"/>
      <c r="G15" s="162"/>
    </row>
    <row r="16" spans="1:7" x14ac:dyDescent="0.35">
      <c r="A16" s="21"/>
      <c r="B16" s="22" t="s">
        <v>216</v>
      </c>
      <c r="C16" s="61" t="s">
        <v>82</v>
      </c>
      <c r="D16" s="58"/>
      <c r="E16" s="22"/>
      <c r="F16" s="22"/>
      <c r="G16" s="22"/>
    </row>
    <row r="17" spans="1:7" x14ac:dyDescent="0.35">
      <c r="A17" s="21"/>
      <c r="B17" s="22" t="s">
        <v>217</v>
      </c>
      <c r="C17" s="61" t="s">
        <v>82</v>
      </c>
      <c r="D17" s="22"/>
      <c r="E17" s="22"/>
      <c r="F17" s="22"/>
      <c r="G17" s="22"/>
    </row>
    <row r="18" spans="1:7" ht="21" x14ac:dyDescent="0.35">
      <c r="A18" s="21"/>
      <c r="B18" s="22" t="s">
        <v>218</v>
      </c>
      <c r="C18" s="61" t="s">
        <v>82</v>
      </c>
      <c r="D18" s="22"/>
      <c r="E18" s="22"/>
      <c r="F18" s="22"/>
      <c r="G18" s="22"/>
    </row>
    <row r="19" spans="1:7" x14ac:dyDescent="0.35">
      <c r="A19" s="21"/>
      <c r="B19" s="22" t="s">
        <v>149</v>
      </c>
      <c r="C19" s="61" t="s">
        <v>82</v>
      </c>
      <c r="D19" s="58"/>
      <c r="E19" s="22"/>
      <c r="F19" s="22"/>
      <c r="G19" s="22"/>
    </row>
    <row r="20" spans="1:7" x14ac:dyDescent="0.35">
      <c r="A20" s="21"/>
      <c r="B20" s="22" t="s">
        <v>150</v>
      </c>
      <c r="C20" s="61" t="s">
        <v>82</v>
      </c>
      <c r="D20" s="58"/>
      <c r="E20" s="22"/>
      <c r="F20" s="22"/>
      <c r="G20" s="22"/>
    </row>
  </sheetData>
  <mergeCells count="4">
    <mergeCell ref="A1:D1"/>
    <mergeCell ref="B3:G3"/>
    <mergeCell ref="B12:G12"/>
    <mergeCell ref="B15:G15"/>
  </mergeCells>
  <conditionalFormatting sqref="D13 C13:C14">
    <cfRule type="expression" dxfId="19" priority="17">
      <formula>IF(C13="Partial",1,0)</formula>
    </cfRule>
    <cfRule type="expression" dxfId="18" priority="18">
      <formula>IF(C13="No",1,0)</formula>
    </cfRule>
    <cfRule type="expression" dxfId="17" priority="19">
      <formula>IF(C13="Not Assessed",1,0)</formula>
    </cfRule>
    <cfRule type="expression" dxfId="16" priority="20">
      <formula>IF(C13="Yes",1,0)</formula>
    </cfRule>
  </conditionalFormatting>
  <conditionalFormatting sqref="D16 D19:D20">
    <cfRule type="expression" dxfId="15" priority="13">
      <formula>IF(D16="Partial",1,0)</formula>
    </cfRule>
    <cfRule type="expression" dxfId="14" priority="14">
      <formula>IF(D16="No",1,0)</formula>
    </cfRule>
    <cfRule type="expression" dxfId="13" priority="15">
      <formula>IF(D16="Not Assessed",1,0)</formula>
    </cfRule>
    <cfRule type="expression" dxfId="12" priority="16">
      <formula>IF(D16="Yes",1,0)</formula>
    </cfRule>
  </conditionalFormatting>
  <conditionalFormatting sqref="C4:C11">
    <cfRule type="expression" dxfId="11" priority="9">
      <formula>IF(C4="Partial",1,0)</formula>
    </cfRule>
    <cfRule type="expression" dxfId="10" priority="10">
      <formula>IF(C4="No",1,0)</formula>
    </cfRule>
    <cfRule type="expression" dxfId="9" priority="11">
      <formula>IF(C4="Not Assessed",1,0)</formula>
    </cfRule>
    <cfRule type="expression" dxfId="8" priority="12">
      <formula>IF(C4="Yes",1,0)</formula>
    </cfRule>
  </conditionalFormatting>
  <conditionalFormatting sqref="C16 C19:C20">
    <cfRule type="expression" dxfId="7" priority="5">
      <formula>IF(C16="Partial",1,0)</formula>
    </cfRule>
    <cfRule type="expression" dxfId="6" priority="6">
      <formula>IF(C16="No",1,0)</formula>
    </cfRule>
    <cfRule type="expression" dxfId="5" priority="7">
      <formula>IF(C16="Not Assessed",1,0)</formula>
    </cfRule>
    <cfRule type="expression" dxfId="4" priority="8">
      <formula>IF(C16="Yes",1,0)</formula>
    </cfRule>
  </conditionalFormatting>
  <conditionalFormatting sqref="C17:C18">
    <cfRule type="expression" dxfId="3" priority="1">
      <formula>IF(C17="Partial",1,0)</formula>
    </cfRule>
    <cfRule type="expression" dxfId="2" priority="2">
      <formula>IF(C17="No",1,0)</formula>
    </cfRule>
    <cfRule type="expression" dxfId="1" priority="3">
      <formula>IF(C17="Not Assessed",1,0)</formula>
    </cfRule>
    <cfRule type="expression" dxfId="0" priority="4">
      <formula>IF(C17="Yes",1,0)</formula>
    </cfRule>
  </conditionalFormatting>
  <dataValidations count="1">
    <dataValidation type="list" showInputMessage="1" showErrorMessage="1" sqref="C13:C14 C4:C11 C16:C20" xr:uid="{867680F2-9AA4-4DE5-B149-1B55C3075F3F}">
      <formula1>"Not Assessed, No, Partial, Yes"</formula1>
    </dataValidation>
  </dataValidations>
  <pageMargins left="0.70866141732283472" right="0.70866141732283472" top="0.74803149606299213" bottom="0.74803149606299213" header="0.31496062992125984" footer="0.31496062992125984"/>
  <pageSetup paperSize="9" scale="69" fitToHeight="0" orientation="landscape" horizontalDpi="300" r:id="rId1"/>
  <headerFooter>
    <oddFooter>&amp;C_x000D_&amp;1#&amp;"Verdana"&amp;7&amp;K000000 Confidential</oddFooter>
  </headerFooter>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5045B-B050-42BE-8B43-E91C2194BFB7}">
  <sheetPr codeName="Sheet1">
    <tabColor theme="0" tint="-0.499984740745262"/>
  </sheetPr>
  <dimension ref="B2:G33"/>
  <sheetViews>
    <sheetView tabSelected="1" workbookViewId="0">
      <selection activeCell="E36" sqref="E36"/>
    </sheetView>
  </sheetViews>
  <sheetFormatPr defaultRowHeight="14.5" x14ac:dyDescent="0.35"/>
  <cols>
    <col min="1" max="1" width="1.54296875" customWidth="1"/>
    <col min="5" max="5" width="88.26953125" customWidth="1"/>
    <col min="6" max="6" width="25.54296875" bestFit="1" customWidth="1"/>
    <col min="7" max="7" width="19" bestFit="1" customWidth="1"/>
  </cols>
  <sheetData>
    <row r="2" spans="2:7" ht="34" customHeight="1" x14ac:dyDescent="0.35">
      <c r="B2" s="167" t="s">
        <v>49</v>
      </c>
      <c r="C2" s="167"/>
      <c r="D2" s="167"/>
      <c r="E2" s="167"/>
      <c r="F2" s="77">
        <f>AVERAGE(F3,F14)</f>
        <v>0</v>
      </c>
      <c r="G2" s="77">
        <f>AVERAGE(G3,G14)</f>
        <v>0</v>
      </c>
    </row>
    <row r="3" spans="2:7" ht="15" customHeight="1" x14ac:dyDescent="0.35">
      <c r="B3" s="69">
        <v>1</v>
      </c>
      <c r="C3" s="168" t="s">
        <v>50</v>
      </c>
      <c r="D3" s="169"/>
      <c r="E3" s="170"/>
      <c r="F3" s="70">
        <f>AVERAGE(F4:F13)</f>
        <v>0</v>
      </c>
      <c r="G3" s="70">
        <f>AVERAGE(G4:G13)</f>
        <v>0</v>
      </c>
    </row>
    <row r="4" spans="2:7" x14ac:dyDescent="0.35">
      <c r="B4" s="60">
        <v>1.1000000000000001</v>
      </c>
      <c r="C4" s="171" t="s">
        <v>80</v>
      </c>
      <c r="D4" s="172"/>
      <c r="E4" s="173"/>
      <c r="F4" s="72">
        <f>(
  SUM(
    COUNTIF('1. Key Principles'!C4:C6, "&lt;&gt;Not Assessed")
  )
  /
  SUM(
    COUNTA('1. Key Principles'!C4:C6)
  )
  +
  SUM(
    COUNTIF('1. Key Principles'!C4:C6, "&lt;&gt;Not Assessed")
  )
  /
  SUM(
    COUNTA('1. Key Principles'!C4:C6)
  )
)/2</f>
        <v>0</v>
      </c>
      <c r="G4" s="72">
        <f>(
   (COUNTIF('1. Key Principles'!C4:C6, "Yes")*1 + COUNTIF('1. Key Principles'!C4:C6, "Partial")*0.5)
)
/
(
   COUNTA('1. Key Principles'!C4:C6)
)</f>
        <v>0</v>
      </c>
    </row>
    <row r="5" spans="2:7" x14ac:dyDescent="0.35">
      <c r="B5" s="60">
        <v>1.2</v>
      </c>
      <c r="C5" s="171" t="s">
        <v>52</v>
      </c>
      <c r="D5" s="172"/>
      <c r="E5" s="173"/>
      <c r="F5" s="72">
        <f>(
  SUM(
    COUNTIF('1. Key Principles'!C8:C13, "&lt;&gt;Not Assessed")
  )
  /
  SUM(
    COUNTA('1. Key Principles'!C8:C13)
  )
  +
  SUM(
    COUNTIF('1. Key Principles'!C8:C13, "&lt;&gt;Not Assessed")
  )
  /
  SUM(
    COUNTA('1. Key Principles'!C8:C13)
  )
)/2</f>
        <v>0</v>
      </c>
      <c r="G5" s="72">
        <f>(
   (COUNTIF('1. Key Principles'!C8:C13, "Yes")*1 + COUNTIF('1. Key Principles'!C8:C13, "Partial")*0.5)
)
/
(
   COUNTA('1. Key Principles'!C8:C13)
)</f>
        <v>0</v>
      </c>
    </row>
    <row r="6" spans="2:7" x14ac:dyDescent="0.35">
      <c r="B6" s="60">
        <v>1.3</v>
      </c>
      <c r="C6" s="171" t="s">
        <v>219</v>
      </c>
      <c r="D6" s="172"/>
      <c r="E6" s="173"/>
      <c r="F6" s="72">
        <f>(
  SUM(
    COUNTIF('1. Key Principles'!C15:C19, "&lt;&gt;Not Assessed")
  )
  /
  SUM(
    COUNTA('1. Key Principles'!C15:C19)
  )
  +
  SUM(
    COUNTIF('1. Key Principles'!C15:C19, "&lt;&gt;Not Assessed")
  )
  /
  SUM(
    COUNTA('1. Key Principles'!C15:C19)
  )
)/2</f>
        <v>0</v>
      </c>
      <c r="G6" s="72">
        <f>(
   (COUNTIF('1. Key Principles'!C15:C19, "Yes")*1 + COUNTIF('1. Key Principles'!C15:C19, "Partial")*0.5)
)
/
(
   COUNTA('1. Key Principles'!C15:C19)
)</f>
        <v>0</v>
      </c>
    </row>
    <row r="7" spans="2:7" x14ac:dyDescent="0.35">
      <c r="B7" s="60">
        <v>1.4</v>
      </c>
      <c r="C7" s="171" t="s">
        <v>54</v>
      </c>
      <c r="D7" s="172"/>
      <c r="E7" s="173"/>
      <c r="F7" s="72">
        <f>(
  SUM(
    COUNTIF('1. Key Principles'!C21:C22, "&lt;&gt;Not Assessed")
  )
  /
  SUM(
    COUNTA('1. Key Principles'!C21:C22)
  )
  +
  SUM(
    COUNTIF('1. Key Principles'!C21:C22, "&lt;&gt;Not Assessed")
  )
  /
  SUM(
    COUNTA('1. Key Principles'!C21:C22)
  )
)/2</f>
        <v>0</v>
      </c>
      <c r="G7" s="72">
        <f>(
   (COUNTIF('1. Key Principles'!C21:C22, "Yes")*1 + COUNTIF('1. Key Principles'!C21:C22, "Partial")*0.5)
)
/
(
   COUNTA('1. Key Principles'!C16:C20)
)</f>
        <v>0</v>
      </c>
    </row>
    <row r="8" spans="2:7" x14ac:dyDescent="0.35">
      <c r="B8" s="60">
        <v>1.5</v>
      </c>
      <c r="C8" s="171" t="s">
        <v>55</v>
      </c>
      <c r="D8" s="172"/>
      <c r="E8" s="173"/>
      <c r="F8" s="72">
        <f>(
  SUM(
    COUNTIF('1. Key Principles'!C24:C26, "&lt;&gt;Not Assessed")
  )
  /
  SUM(
    COUNTA('1. Key Principles'!C24:C26)
  )
  +
  SUM(
    COUNTIF('1. Key Principles'!C24:C26, "&lt;&gt;Not Assessed")
  )
  /
  SUM(
    COUNTA('1. Key Principles'!C24:C26)
  )
)/2</f>
        <v>0</v>
      </c>
      <c r="G8" s="72">
        <f>(
   (COUNTIF('1. Key Principles'!C24:C26, "Yes")*1 + COUNTIF('1. Key Principles'!C24:C26, "Partial")*0.5)
)
/
(
   COUNTA('1. Key Principles'!C24:C26)
)</f>
        <v>0</v>
      </c>
    </row>
    <row r="9" spans="2:7" x14ac:dyDescent="0.35">
      <c r="B9" s="60">
        <v>1.6</v>
      </c>
      <c r="C9" s="171" t="s">
        <v>56</v>
      </c>
      <c r="D9" s="172"/>
      <c r="E9" s="173"/>
      <c r="F9" s="72">
        <f>(
  SUM(
    COUNTIF('1. Key Principles'!C28:C31, "&lt;&gt;Not Assessed")
  )
  /
  SUM(
    COUNTA('1. Key Principles'!C28:C31)
  )
  +
  SUM(
    COUNTIF('1. Key Principles'!C28:C31, "&lt;&gt;Not Assessed")
  )
  /
  SUM(
    COUNTA('1. Key Principles'!C28:C31)
  )
)/2</f>
        <v>0</v>
      </c>
      <c r="G9" s="72">
        <f>(
   (COUNTIF('1. Key Principles'!C28:C31, "Yes")*1 + COUNTIF('1. Key Principles'!C28:C31, "Partial")*0.5)
)
/
(
   COUNTA('1. Key Principles'!C28:C31)
)</f>
        <v>0</v>
      </c>
    </row>
    <row r="10" spans="2:7" x14ac:dyDescent="0.35">
      <c r="B10" s="60">
        <v>1.7</v>
      </c>
      <c r="C10" s="171" t="s">
        <v>57</v>
      </c>
      <c r="D10" s="172"/>
      <c r="E10" s="173"/>
      <c r="F10" s="72">
        <f>(
  SUM(
    COUNTIF('1. Key Principles'!C33:C34, "&lt;&gt;Not Assessed")
  )
  /
  SUM(
    COUNTA('1. Key Principles'!C33:C34)
  )
  +
  SUM(
    COUNTIF('1. Key Principles'!C33:C34, "&lt;&gt;Not Assessed")
  )
  /
  SUM(
    COUNTA('1. Key Principles'!C33:C34)
  )
)/2</f>
        <v>0</v>
      </c>
      <c r="G10" s="72">
        <f>(
   (COUNTIF('1. Key Principles'!C33:C34, "Yes")*1 + COUNTIF('1. Key Principles'!C33:C34, "Partial")*0.5)
)
/
(
   COUNTA('1. Key Principles'!C33:C34)
)</f>
        <v>0</v>
      </c>
    </row>
    <row r="11" spans="2:7" x14ac:dyDescent="0.35">
      <c r="B11" s="60">
        <v>1.8</v>
      </c>
      <c r="C11" s="171" t="s">
        <v>58</v>
      </c>
      <c r="D11" s="172"/>
      <c r="E11" s="173"/>
      <c r="F11" s="72">
        <f>(
  SUM(
    COUNTIF('1. Key Principles'!C36:C40, "&lt;&gt;Not Assessed")
  )
  /
  SUM(
    COUNTA('1. Key Principles'!C36:C40)
  )
  +
  SUM(
    COUNTIF('1. Key Principles'!C36:C40, "&lt;&gt;Not Assessed")
  )
  /
  SUM(
    COUNTA('1. Key Principles'!C36:C40)
  )
)/2</f>
        <v>0</v>
      </c>
      <c r="G11" s="72">
        <f>(
   (COUNTIF('1. Key Principles'!C36:C40, "Yes")*1 + COUNTIF('1. Key Principles'!C36:C40, "Partial")*0.5)
)
/
(
   COUNTA('1. Key Principles'!C36:C40)
)</f>
        <v>0</v>
      </c>
    </row>
    <row r="12" spans="2:7" x14ac:dyDescent="0.35">
      <c r="B12" s="60">
        <v>1.9</v>
      </c>
      <c r="C12" s="171" t="s">
        <v>59</v>
      </c>
      <c r="D12" s="172"/>
      <c r="E12" s="173"/>
      <c r="F12" s="72">
        <f>(
  SUM(
    COUNTIF('1. Key Principles'!C42:C43, "&lt;&gt;Not Assessed")
  )
  /
  SUM(
    COUNTA('1. Key Principles'!C42:C43)
  )
  +
  SUM(
    COUNTIF('1. Key Principles'!C42:C43, "&lt;&gt;Not Assessed")
  )
  /
  SUM(
    COUNTA('1. Key Principles'!C42:C43)
  )
)/2</f>
        <v>0</v>
      </c>
      <c r="G12" s="72">
        <f>(
   (COUNTIF('1. Key Principles'!C42:C43, "Yes")*1 + COUNTIF('1. Key Principles'!C42:C43, "Partial")*0.5)
)
/
(
   COUNTA('1. Key Principles'!C42:C43)
)</f>
        <v>0</v>
      </c>
    </row>
    <row r="13" spans="2:7" x14ac:dyDescent="0.35">
      <c r="B13" s="86">
        <v>1.1000000000000001</v>
      </c>
      <c r="C13" s="171" t="s">
        <v>60</v>
      </c>
      <c r="D13" s="172"/>
      <c r="E13" s="173"/>
      <c r="F13" s="72">
        <f>(
  SUM(
    COUNTIF('1. Key Principles'!C45:C45, "&lt;&gt;Not Assessed")
  )
  /
  SUM(
    COUNTA('1. Key Principles'!C45:C45)
  )
  +
  SUM(
    COUNTIF('1. Key Principles'!C45:C45, "&lt;&gt;Not Assessed")
  )
  /
  SUM(
    COUNTA('1. Key Principles'!C45:C45)
  )
)/2</f>
        <v>0</v>
      </c>
      <c r="G13" s="72">
        <f>(
   (COUNTIF('1. Key Principles'!C45:C45, "Yes")*1 + COUNTIF('1. Key Principles'!C45:C45, "Partial")*0.5)
)
/
(
   COUNTA('1. Key Principles'!C45:C45)
)</f>
        <v>0</v>
      </c>
    </row>
    <row r="14" spans="2:7" ht="15" customHeight="1" x14ac:dyDescent="0.35">
      <c r="B14" s="69">
        <v>2</v>
      </c>
      <c r="C14" s="168" t="s">
        <v>61</v>
      </c>
      <c r="D14" s="169"/>
      <c r="E14" s="170"/>
      <c r="F14" s="70">
        <f>AVERAGE(F15:F17)</f>
        <v>0</v>
      </c>
      <c r="G14" s="70">
        <f>AVERAGE(G15:G17)</f>
        <v>0</v>
      </c>
    </row>
    <row r="15" spans="2:7" ht="15" customHeight="1" x14ac:dyDescent="0.35">
      <c r="B15" s="34">
        <v>2.2000000000000002</v>
      </c>
      <c r="C15" s="171" t="s">
        <v>62</v>
      </c>
      <c r="D15" s="172"/>
      <c r="E15" s="173"/>
      <c r="F15" s="71">
        <f>(
  SUM(
    COUNTIF('2. Extra-Tropical Storms'!C4:C21, "&lt;&gt;Not Assessed")
  )
  /
  SUM(
    COUNTA('2. Extra-Tropical Storms'!C4:C21)
  )
  +
  SUM(
    COUNTIF('2. Extra-Tropical Storms'!C4:C21, "&lt;&gt;Not Assessed")
  )
  /
  SUM(
    COUNTA('2. Extra-Tropical Storms'!C4:C21)
  )
)/2</f>
        <v>0</v>
      </c>
      <c r="G15" s="72">
        <f>(
   (COUNTIF('2. Extra-Tropical Storms'!C4:C21, "Yes")*1 + COUNTIF('2. Extra-Tropical Storms'!C4:C21, "Partial")*0.5)
)
/
(
   COUNTA('2. Extra-Tropical Storms'!C13:C21)
)</f>
        <v>0</v>
      </c>
    </row>
    <row r="16" spans="2:7" x14ac:dyDescent="0.35">
      <c r="B16" s="34">
        <v>2.2999999999999998</v>
      </c>
      <c r="C16" s="171" t="s">
        <v>63</v>
      </c>
      <c r="D16" s="172"/>
      <c r="E16" s="173"/>
      <c r="F16" s="71">
        <f>(
  SUM(
    COUNTIF('2. Extra-Tropical Storms'!C23:C28, "&lt;&gt;Not Assessed")
  )
  /
  SUM(
    COUNTA('2. Extra-Tropical Storms'!C23:C28)
  )
  +
  SUM(
    COUNTIF('2. Extra-Tropical Storms'!C23:C28, "&lt;&gt;Not Assessed")
  )
  /
  SUM(
    COUNTA('2. Extra-Tropical Storms'!C23:C28)
  )
)/2</f>
        <v>0</v>
      </c>
      <c r="G16" s="72">
        <f>(
   (COUNTIF('2. Extra-Tropical Storms'!C23:C28, "Yes")*1 + COUNTIF('2. Extra-Tropical Storms'!C23:C28, "Partial")*0.5)
)
/
(
   COUNTA('2. Extra-Tropical Storms'!C23:C28)
)</f>
        <v>0</v>
      </c>
    </row>
    <row r="17" spans="2:7" x14ac:dyDescent="0.35">
      <c r="B17" s="34">
        <v>2.4</v>
      </c>
      <c r="C17" s="171" t="s">
        <v>64</v>
      </c>
      <c r="D17" s="172"/>
      <c r="E17" s="173"/>
      <c r="F17" s="71">
        <f>(
  SUM(
    COUNTIF('2. Extra-Tropical Storms'!C30:C40, "&lt;&gt;Not Assessed")
  )
  /
  SUM(
    COUNTA('2. Extra-Tropical Storms'!C30:C40)
  )
  +
  SUM(
    COUNTIF('2. Extra-Tropical Storms'!C30:C40, "&lt;&gt;Not Assessed")
  )
  /
  SUM(
    COUNTA('2. Extra-Tropical Storms'!C30:C40)
  )
)/2</f>
        <v>0</v>
      </c>
      <c r="G17" s="72">
        <f>(
   (COUNTIF('2. Extra-Tropical Storms'!C30:C40, "Yes")*1 + COUNTIF('2. Extra-Tropical Storms'!C30:C40, "Partial")*0.5)
)
/
(
   COUNTA('2. Extra-Tropical Storms'!C30)
)</f>
        <v>0</v>
      </c>
    </row>
    <row r="18" spans="2:7" ht="15" customHeight="1" x14ac:dyDescent="0.35">
      <c r="B18" s="69">
        <v>3</v>
      </c>
      <c r="C18" s="168" t="s">
        <v>65</v>
      </c>
      <c r="D18" s="169"/>
      <c r="E18" s="170"/>
      <c r="F18" s="70">
        <f>AVERAGE(F19:F21)</f>
        <v>0</v>
      </c>
      <c r="G18" s="70">
        <f>AVERAGE(G19:G21)</f>
        <v>0</v>
      </c>
    </row>
    <row r="19" spans="2:7" ht="15" customHeight="1" x14ac:dyDescent="0.35">
      <c r="B19" s="34">
        <v>3.2</v>
      </c>
      <c r="C19" s="171" t="s">
        <v>62</v>
      </c>
      <c r="D19" s="172"/>
      <c r="E19" s="173"/>
      <c r="F19" s="71">
        <f>(
  SUM(
    COUNTIF('3. Tropical Cyclones'!C4:C22, "&lt;&gt;Not Assessed")
  )
  /
  SUM(
    COUNTA('3. Tropical Cyclones'!C4:C22)
  )
  +
  SUM(
    COUNTIF('3. Tropical Cyclones'!C4:C22, "&lt;&gt;Not Assessed")
  )
  /
  SUM(
    COUNTA('3. Tropical Cyclones'!C4:C22)
  )
)/2</f>
        <v>0</v>
      </c>
      <c r="G19" s="72">
        <f>(
   (COUNTIF('3. Tropical Cyclones'!C4:C22, "Yes")*1 + COUNTIF('3. Tropical Cyclones'!C4:C22, "Partial")*0.5)
)
/
(
   COUNTA('3. Tropical Cyclones'!C4:C22)
)</f>
        <v>0</v>
      </c>
    </row>
    <row r="20" spans="2:7" x14ac:dyDescent="0.35">
      <c r="B20" s="34">
        <v>3.3</v>
      </c>
      <c r="C20" s="171" t="s">
        <v>63</v>
      </c>
      <c r="D20" s="172"/>
      <c r="E20" s="173"/>
      <c r="F20" s="71">
        <f>(
  SUM(
    COUNTIF('3. Tropical Cyclones'!C24:C30, "&lt;&gt;Not Assessed")
  )
  /
  SUM(
    COUNTA('3. Tropical Cyclones'!C24:C30)
  )
  +
  SUM(
    COUNTIF('3. Tropical Cyclones'!C24:C30, "&lt;&gt;Not Assessed")
  )
  /
  SUM(
    COUNTA('3. Tropical Cyclones'!C24:C30)
  )
)/2</f>
        <v>0</v>
      </c>
      <c r="G20" s="72">
        <f>(
   (COUNTIF('3. Tropical Cyclones'!C24:C30, "Yes")*1 + COUNTIF('3. Tropical Cyclones'!C24:C30, "Partial")*0.5)
)
/
(
   COUNTA('3. Tropical Cyclones'!C24:C30)
)</f>
        <v>0</v>
      </c>
    </row>
    <row r="21" spans="2:7" x14ac:dyDescent="0.35">
      <c r="B21" s="34">
        <v>3.4</v>
      </c>
      <c r="C21" s="171" t="s">
        <v>64</v>
      </c>
      <c r="D21" s="172"/>
      <c r="E21" s="173"/>
      <c r="F21" s="71">
        <f>(
  SUM(
    COUNTIF('3. Tropical Cyclones'!C32:C42, "&lt;&gt;Not Assessed")
  )
  /
  SUM(
    COUNTA('3. Tropical Cyclones'!C32:C42)
  )
  +
  SUM(
    COUNTIF('3. Tropical Cyclones'!C32:C42, "&lt;&gt;Not Assessed")
  )
  /
  SUM(
    COUNTA('3. Tropical Cyclones'!C32:C42)
  )
)/2</f>
        <v>0</v>
      </c>
      <c r="G21" s="72">
        <f>(
   (COUNTIF('3. Tropical Cyclones'!C32:C42, "Yes")*1 + COUNTIF('3. Tropical Cyclones'!C32:C42, "Partial")*0.5)
)
/
(
   COUNTA('3. Tropical Cyclones'!C32:C42)
)</f>
        <v>0</v>
      </c>
    </row>
    <row r="22" spans="2:7" ht="15" customHeight="1" x14ac:dyDescent="0.35">
      <c r="B22" s="69">
        <v>4</v>
      </c>
      <c r="C22" s="168" t="s">
        <v>66</v>
      </c>
      <c r="D22" s="169"/>
      <c r="E22" s="170"/>
      <c r="F22" s="70">
        <f>AVERAGE(F23:F25)</f>
        <v>0</v>
      </c>
      <c r="G22" s="70">
        <f>AVERAGE(G23:G25)</f>
        <v>0</v>
      </c>
    </row>
    <row r="23" spans="2:7" ht="15" customHeight="1" x14ac:dyDescent="0.35">
      <c r="B23" s="34">
        <v>4.2</v>
      </c>
      <c r="C23" s="171" t="s">
        <v>62</v>
      </c>
      <c r="D23" s="172"/>
      <c r="E23" s="173"/>
      <c r="F23" s="71">
        <f>(
  SUM(
    COUNTIF('4. Extreme Heat'!C4:C21, "&lt;&gt;Not Assessed")
  )
  /
  SUM(
    COUNTA('4. Extreme Heat'!C4:C21)
  )
  +
  SUM(
    COUNTIF('4. Extreme Heat'!C4:C21, "&lt;&gt;Not Assessed")
  )
  /
  SUM(
    COUNTA('4. Extreme Heat'!C4:C21)
  )
)/2</f>
        <v>0</v>
      </c>
      <c r="G23" s="72">
        <f>(
   (COUNTIF('4. Extreme Heat'!C4:C21, "Yes")*1 + COUNTIF('4. Extreme Heat'!C4:C21, "Partial")*0.5)
)
/
(
   COUNTA('4. Extreme Heat'!C4:C21)
)</f>
        <v>0</v>
      </c>
    </row>
    <row r="24" spans="2:7" x14ac:dyDescent="0.35">
      <c r="B24" s="34">
        <v>4.3</v>
      </c>
      <c r="C24" s="171" t="s">
        <v>63</v>
      </c>
      <c r="D24" s="172"/>
      <c r="E24" s="173"/>
      <c r="F24" s="71">
        <f>(
  SUM(
    COUNTIF('4. Extreme Heat'!C23:C28, "&lt;&gt;Not Assessed")
  )
  /
  SUM(
    COUNTA('4. Extreme Heat'!C23:C28)
  )
  +
  SUM(
    COUNTIF('4. Extreme Heat'!C23:C28, "&lt;&gt;Not Assessed")
  )
  /
  SUM(
    COUNTA('4. Extreme Heat'!C23:C28)
  )
)/2</f>
        <v>0</v>
      </c>
      <c r="G24" s="72">
        <f>(
   (COUNTIF('4. Extreme Heat'!C23:C28, "Yes")*1 + COUNTIF('4. Extreme Heat'!C23:C28, "Partial")*0.5)
)
/
(
   COUNTA('4. Extreme Heat'!C23:C28)
)</f>
        <v>0</v>
      </c>
    </row>
    <row r="25" spans="2:7" x14ac:dyDescent="0.35">
      <c r="B25" s="34">
        <v>4.4000000000000004</v>
      </c>
      <c r="C25" s="171" t="s">
        <v>204</v>
      </c>
      <c r="D25" s="172"/>
      <c r="E25" s="173"/>
      <c r="F25" s="71">
        <f>(
  SUM(
    COUNTIF('4. Extreme Heat'!C33, "&lt;&gt;Not Assessed")
  )
  /
  SUM(
    COUNTA('4. Extreme Heat'!C33)
  )
  +
  SUM(
    COUNTIF('4. Extreme Heat'!C33, "&lt;&gt;Not Assessed")
  )
  /
  SUM(
    COUNTA('4. Extreme Heat'!C33)
  )
)/2</f>
        <v>0</v>
      </c>
      <c r="G25" s="72">
        <f>(
   (COUNTIF('4. Extreme Heat'!C33, "Yes")*1 + COUNTIF('4. Extreme Heat'!C33, "Partial")*0.5)
)
/
(
   COUNTA('4. Extreme Heat'!C33)
)</f>
        <v>0</v>
      </c>
    </row>
    <row r="26" spans="2:7" ht="15" customHeight="1" x14ac:dyDescent="0.35">
      <c r="B26" s="69">
        <v>5</v>
      </c>
      <c r="C26" s="168" t="s">
        <v>68</v>
      </c>
      <c r="D26" s="169"/>
      <c r="E26" s="170"/>
      <c r="F26" s="70">
        <f>AVERAGE(F27:F29)</f>
        <v>0</v>
      </c>
      <c r="G26" s="70">
        <f>AVERAGE(G27:G29)</f>
        <v>0</v>
      </c>
    </row>
    <row r="27" spans="2:7" ht="15" customHeight="1" x14ac:dyDescent="0.35">
      <c r="B27" s="34">
        <v>5.2</v>
      </c>
      <c r="C27" s="171" t="s">
        <v>70</v>
      </c>
      <c r="D27" s="172"/>
      <c r="E27" s="173"/>
      <c r="F27" s="71">
        <f>(
  SUM(
    COUNTIF('5. Extreme Cold'!C4:C19, "&lt;&gt;Not Assessed")
  )
  /
  SUM(
    COUNTA('5. Extreme Cold'!C4:C19)
  )
  +
  SUM(
    COUNTIF('5. Extreme Cold'!C4:C19, "&lt;&gt;Not Assessed")
  )
  /
  SUM(
    COUNTA('5. Extreme Cold'!C4:C19)
  )
)/2</f>
        <v>0</v>
      </c>
      <c r="G27" s="72">
        <f>(
   (COUNTIF('5. Extreme Cold'!C4:C19, "Yes")*1 + COUNTIF('5. Extreme Cold'!C4:C19, "Partial")*0.5)
)
/
(
   COUNTA('5. Extreme Cold'!C4:C19)
)</f>
        <v>0</v>
      </c>
    </row>
    <row r="28" spans="2:7" x14ac:dyDescent="0.35">
      <c r="B28" s="34">
        <v>5.3</v>
      </c>
      <c r="C28" s="171" t="s">
        <v>71</v>
      </c>
      <c r="D28" s="172"/>
      <c r="E28" s="173"/>
      <c r="F28" s="71">
        <f>(
  SUM(
    COUNTIF('5. Extreme Cold'!C21:C24, "&lt;&gt;Not Assessed")
  )
  /
  SUM(
    COUNTA('5. Extreme Cold'!C21:C24)
  )
  +
  SUM(
    COUNTIF('5. Extreme Cold'!C21:C24, "&lt;&gt;Not Assessed")
  )
  /
  SUM(
    COUNTA('5. Extreme Cold'!C21:C24)
  )
)/2</f>
        <v>0</v>
      </c>
      <c r="G28" s="72">
        <f>(
   (COUNTIF('5. Extreme Cold'!C21:C24, "Yes")*1 + COUNTIF('5. Extreme Cold'!C21:C24, "Partial")*0.5)
)
/
(
   COUNTA('5. Extreme Cold'!C21:C24)
)</f>
        <v>0</v>
      </c>
    </row>
    <row r="29" spans="2:7" x14ac:dyDescent="0.35">
      <c r="B29" s="34">
        <v>5.4</v>
      </c>
      <c r="C29" s="171" t="s">
        <v>204</v>
      </c>
      <c r="D29" s="172"/>
      <c r="E29" s="173"/>
      <c r="F29" s="71">
        <f>(
  SUM(
    COUNTIF('5. Extreme Cold'!C26:C29, "&lt;&gt;Not Assessed")
  )
  /
  SUM(
    COUNTA('5. Extreme Cold'!C26:C29)
  )
  +
  SUM(
    COUNTIF('5. Extreme Cold'!C26:C29, "&lt;&gt;Not Assessed")
  )
  /
  SUM(
    COUNTA('5. Extreme Cold'!C26:C29)
  )
)/2</f>
        <v>0</v>
      </c>
      <c r="G29" s="72">
        <f>(
   (COUNTIF('5. Extreme Cold'!C26:C29, "Yes")*1 + COUNTIF('5. Extreme Cold'!C26:C29, "Partial")*0.5)
)
/
(
   COUNTA('5. Extreme Cold'!C26:C29)
)</f>
        <v>0</v>
      </c>
    </row>
    <row r="30" spans="2:7" ht="15" customHeight="1" x14ac:dyDescent="0.35">
      <c r="B30" s="69">
        <v>6</v>
      </c>
      <c r="C30" s="168" t="s">
        <v>69</v>
      </c>
      <c r="D30" s="169"/>
      <c r="E30" s="170"/>
      <c r="F30" s="70">
        <f>AVERAGE(F31:F33)</f>
        <v>0</v>
      </c>
      <c r="G30" s="70">
        <f>AVERAGE(G31:G33)</f>
        <v>0</v>
      </c>
    </row>
    <row r="31" spans="2:7" ht="15" customHeight="1" x14ac:dyDescent="0.35">
      <c r="B31" s="34">
        <v>6.2</v>
      </c>
      <c r="C31" s="171" t="s">
        <v>70</v>
      </c>
      <c r="D31" s="172"/>
      <c r="E31" s="173"/>
      <c r="F31" s="71">
        <f>(
  SUM(
    COUNTIF('6. Lightning'!C4:C11, "&lt;&gt;Not Assessed")
  )
  /
  SUM(
    COUNTA('6. Lightning'!C4:C11)
  )
  +
  SUM(
    COUNTIF('6. Lightning'!C4:C11, "&lt;&gt;Not Assessed")
  )
  /
  SUM(
    COUNTA('6. Lightning'!C4:C11)
  )
)/2</f>
        <v>0</v>
      </c>
      <c r="G31" s="72">
        <f>(
   (COUNTIF('6. Lightning'!C4:C11, "Yes")*1 + COUNTIF('6. Lightning'!C4:C11, "Partial")*0.5)
)
/
(
   COUNTA('6. Lightning'!C4:C11)
)</f>
        <v>0</v>
      </c>
    </row>
    <row r="32" spans="2:7" x14ac:dyDescent="0.35">
      <c r="B32" s="34">
        <v>6.3</v>
      </c>
      <c r="C32" s="171" t="s">
        <v>71</v>
      </c>
      <c r="D32" s="172"/>
      <c r="E32" s="173"/>
      <c r="F32" s="71">
        <f>(
  SUM(
    COUNTIF('6. Lightning'!C13:C14, "&lt;&gt;Not Assessed")
  )
  /
  SUM(
    COUNTA('6. Lightning'!C13:C14)
  )
  +
  SUM(
    COUNTIF('6. Lightning'!C13:C14, "&lt;&gt;Not Assessed")
  )
  /
  SUM(
    COUNTA('6. Lightning'!C13:C14)
  )
)/2</f>
        <v>0</v>
      </c>
      <c r="G32" s="72">
        <f>(
   (COUNTIF('6. Lightning'!C13:C14, "Yes")*1 + COUNTIF('6. Lightning'!C13:C14, "Partial")*0.5)
)
/
(
   COUNTA('6. Lightning'!C13:C14)
)</f>
        <v>0</v>
      </c>
    </row>
    <row r="33" spans="2:7" x14ac:dyDescent="0.35">
      <c r="B33" s="34">
        <v>6.4</v>
      </c>
      <c r="C33" s="171" t="s">
        <v>204</v>
      </c>
      <c r="D33" s="172"/>
      <c r="E33" s="173"/>
      <c r="F33" s="71">
        <f>(
  SUM(
    COUNTIF('6. Lightning'!C16:C20, "&lt;&gt;Not Assessed")
  )
  /
  SUM(
    COUNTA('6. Lightning'!C16:C20)
  )
  +
  SUM(
    COUNTIF('6. Lightning'!C16:C20, "&lt;&gt;Not Assessed")
  )
  /
  SUM(
    COUNTA('6. Lightning'!C16:C20)
  )
)/2</f>
        <v>0</v>
      </c>
      <c r="G33" s="72">
        <f>(
   (COUNTIF('6. Lightning'!C16:C20, "Yes")*1 + COUNTIF('6. Lightning'!C16:C20, "Partial")*0.5)
)
/
(
   COUNTA('6. Lightning'!C16:C20)
)</f>
        <v>0</v>
      </c>
    </row>
  </sheetData>
  <mergeCells count="32">
    <mergeCell ref="C33:E33"/>
    <mergeCell ref="C28:E28"/>
    <mergeCell ref="C29:E29"/>
    <mergeCell ref="C30:E30"/>
    <mergeCell ref="C31:E31"/>
    <mergeCell ref="C32:E32"/>
    <mergeCell ref="C23:E23"/>
    <mergeCell ref="C24:E24"/>
    <mergeCell ref="C25:E25"/>
    <mergeCell ref="C26:E26"/>
    <mergeCell ref="C27:E27"/>
    <mergeCell ref="C18:E18"/>
    <mergeCell ref="C19:E19"/>
    <mergeCell ref="C20:E20"/>
    <mergeCell ref="C21:E21"/>
    <mergeCell ref="C22:E22"/>
    <mergeCell ref="C17:E17"/>
    <mergeCell ref="C5:E5"/>
    <mergeCell ref="C6:E6"/>
    <mergeCell ref="C7:E7"/>
    <mergeCell ref="C8:E8"/>
    <mergeCell ref="C13:E13"/>
    <mergeCell ref="B2:E2"/>
    <mergeCell ref="C3:E3"/>
    <mergeCell ref="C12:E12"/>
    <mergeCell ref="C14:E14"/>
    <mergeCell ref="C16:E16"/>
    <mergeCell ref="C9:E9"/>
    <mergeCell ref="C10:E10"/>
    <mergeCell ref="C11:E11"/>
    <mergeCell ref="C15:E15"/>
    <mergeCell ref="C4:E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B980D-C404-481F-835C-CDC91A4C8451}">
  <sheetPr codeName="Sheet10">
    <tabColor theme="0" tint="-0.499984740745262"/>
  </sheetPr>
  <dimension ref="B2:F13"/>
  <sheetViews>
    <sheetView workbookViewId="0">
      <selection activeCell="E19" sqref="E19"/>
    </sheetView>
  </sheetViews>
  <sheetFormatPr defaultRowHeight="14.5" x14ac:dyDescent="0.35"/>
  <cols>
    <col min="2" max="2" width="38.1796875" bestFit="1" customWidth="1"/>
    <col min="3" max="3" width="38.1796875" customWidth="1"/>
    <col min="4" max="4" width="12.26953125" customWidth="1"/>
    <col min="5" max="5" width="18" bestFit="1" customWidth="1"/>
    <col min="6" max="6" width="22.81640625" bestFit="1" customWidth="1"/>
  </cols>
  <sheetData>
    <row r="2" spans="2:6" ht="76" customHeight="1" x14ac:dyDescent="0.35">
      <c r="B2" s="176" t="s">
        <v>332</v>
      </c>
      <c r="C2" s="177"/>
      <c r="D2" s="177"/>
      <c r="E2" s="177"/>
      <c r="F2" s="177"/>
    </row>
    <row r="4" spans="2:6" x14ac:dyDescent="0.35">
      <c r="B4" s="56" t="s">
        <v>220</v>
      </c>
      <c r="C4" s="56" t="s">
        <v>221</v>
      </c>
      <c r="D4" s="56" t="s">
        <v>222</v>
      </c>
      <c r="E4" s="56" t="s">
        <v>223</v>
      </c>
      <c r="F4" s="56" t="s">
        <v>224</v>
      </c>
    </row>
    <row r="5" spans="2:6" x14ac:dyDescent="0.35">
      <c r="B5" t="str">
        <f>Scoring!C3</f>
        <v>Key principles</v>
      </c>
      <c r="C5" s="49">
        <f>Scoring!F3</f>
        <v>0</v>
      </c>
      <c r="D5" s="49">
        <f>Scoring!G3</f>
        <v>0</v>
      </c>
      <c r="E5">
        <v>1</v>
      </c>
      <c r="F5">
        <f t="shared" ref="F5:F10" si="0">E5/SUM(E$5:E$10)</f>
        <v>0.16666666666666666</v>
      </c>
    </row>
    <row r="6" spans="2:6" x14ac:dyDescent="0.35">
      <c r="B6" t="str">
        <f>Scoring!C14</f>
        <v>Extra-tropical storms</v>
      </c>
      <c r="C6" s="49">
        <f>Scoring!F14</f>
        <v>0</v>
      </c>
      <c r="D6" s="49">
        <f>Scoring!G14</f>
        <v>0</v>
      </c>
      <c r="E6">
        <v>1</v>
      </c>
      <c r="F6">
        <f t="shared" si="0"/>
        <v>0.16666666666666666</v>
      </c>
    </row>
    <row r="7" spans="2:6" x14ac:dyDescent="0.35">
      <c r="B7" t="str">
        <f>Scoring!C18</f>
        <v>Tropical cyclones</v>
      </c>
      <c r="C7" s="49">
        <f>Scoring!F18</f>
        <v>0</v>
      </c>
      <c r="D7" s="49">
        <f>Scoring!G18</f>
        <v>0</v>
      </c>
      <c r="E7">
        <v>1</v>
      </c>
      <c r="F7">
        <f t="shared" si="0"/>
        <v>0.16666666666666666</v>
      </c>
    </row>
    <row r="8" spans="2:6" x14ac:dyDescent="0.35">
      <c r="B8" t="str">
        <f>Scoring!C22</f>
        <v>Extreme heat</v>
      </c>
      <c r="C8" s="49">
        <f>Scoring!F22</f>
        <v>0</v>
      </c>
      <c r="D8" s="49">
        <f>Scoring!G22</f>
        <v>0</v>
      </c>
      <c r="E8">
        <v>1</v>
      </c>
      <c r="F8">
        <f t="shared" si="0"/>
        <v>0.16666666666666666</v>
      </c>
    </row>
    <row r="9" spans="2:6" x14ac:dyDescent="0.35">
      <c r="B9" t="str">
        <f>Scoring!C26</f>
        <v>Extreme cold</v>
      </c>
      <c r="C9" s="49">
        <f>Scoring!F26</f>
        <v>0</v>
      </c>
      <c r="D9" s="49">
        <f>Scoring!G26</f>
        <v>0</v>
      </c>
      <c r="E9">
        <v>1</v>
      </c>
      <c r="F9">
        <f t="shared" si="0"/>
        <v>0.16666666666666666</v>
      </c>
    </row>
    <row r="10" spans="2:6" ht="15" thickBot="1" x14ac:dyDescent="0.4">
      <c r="B10" t="str">
        <f>Scoring!C30</f>
        <v>Lightning</v>
      </c>
      <c r="C10" s="49">
        <f>Scoring!F30</f>
        <v>0</v>
      </c>
      <c r="D10" s="49">
        <f>Scoring!G30</f>
        <v>0</v>
      </c>
      <c r="E10">
        <v>1</v>
      </c>
      <c r="F10">
        <f t="shared" si="0"/>
        <v>0.16666666666666666</v>
      </c>
    </row>
    <row r="11" spans="2:6" ht="15" thickBot="1" x14ac:dyDescent="0.4">
      <c r="B11" s="50" t="s">
        <v>225</v>
      </c>
      <c r="C11" s="51">
        <f>AVERAGE(C5:C10)</f>
        <v>0</v>
      </c>
      <c r="D11" s="51">
        <f>AVERAGE(D5:D10)</f>
        <v>0</v>
      </c>
      <c r="E11" s="52" t="s">
        <v>226</v>
      </c>
      <c r="F11" s="57">
        <f>SUMPRODUCT(D5:D10,F5:F10)</f>
        <v>0</v>
      </c>
    </row>
    <row r="13" spans="2:6" x14ac:dyDescent="0.35">
      <c r="E13">
        <f>SUM(E5:E10)</f>
        <v>6</v>
      </c>
      <c r="F13">
        <f>SUM(F5:F10)</f>
        <v>0.99999999999999989</v>
      </c>
    </row>
  </sheetData>
  <mergeCells count="1">
    <mergeCell ref="B2:F2"/>
  </mergeCell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1000bc1-66a0-4240-b925-9fcb57887595">
      <Terms xmlns="http://schemas.microsoft.com/office/infopath/2007/PartnerControls"/>
    </lcf76f155ced4ddcb4097134ff3c332f>
    <TaxCatchAll xmlns="409002ef-9e8a-4fc3-b22e-485bc02c7a3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2FE0D3B6C138D45B49B866DDF0557D5" ma:contentTypeVersion="18" ma:contentTypeDescription="Create a new document." ma:contentTypeScope="" ma:versionID="cedc9517943ea02084f92dd09a296be4">
  <xsd:schema xmlns:xsd="http://www.w3.org/2001/XMLSchema" xmlns:xs="http://www.w3.org/2001/XMLSchema" xmlns:p="http://schemas.microsoft.com/office/2006/metadata/properties" xmlns:ns2="409002ef-9e8a-4fc3-b22e-485bc02c7a38" xmlns:ns3="71000bc1-66a0-4240-b925-9fcb57887595" targetNamespace="http://schemas.microsoft.com/office/2006/metadata/properties" ma:root="true" ma:fieldsID="54bc75970ab705e43604a2898d399ecd" ns2:_="" ns3:_="">
    <xsd:import namespace="409002ef-9e8a-4fc3-b22e-485bc02c7a38"/>
    <xsd:import namespace="71000bc1-66a0-4240-b925-9fcb5788759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DateTaken" minOccurs="0"/>
                <xsd:element ref="ns3:MediaLengthInSecond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9002ef-9e8a-4fc3-b22e-485bc02c7a3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8" nillable="true" ma:displayName="Taxonomy Catch All Column" ma:hidden="true" ma:list="{6c1cd91d-c4c1-4b1f-bf3c-da1bcff6acc3}" ma:internalName="TaxCatchAll" ma:showField="CatchAllData" ma:web="409002ef-9e8a-4fc3-b22e-485bc02c7a3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1000bc1-66a0-4240-b925-9fcb5788759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49f67f5-16ba-4767-9c7c-402f9af9074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1316BC-09B8-48FB-ABE9-F3BE9145ABB2}">
  <ds:schemaRefs>
    <ds:schemaRef ds:uri="http://schemas.microsoft.com/office/2006/metadata/properties"/>
    <ds:schemaRef ds:uri="http://schemas.microsoft.com/office/infopath/2007/PartnerControls"/>
    <ds:schemaRef ds:uri="71000bc1-66a0-4240-b925-9fcb57887595"/>
    <ds:schemaRef ds:uri="409002ef-9e8a-4fc3-b22e-485bc02c7a38"/>
  </ds:schemaRefs>
</ds:datastoreItem>
</file>

<file path=customXml/itemProps2.xml><?xml version="1.0" encoding="utf-8"?>
<ds:datastoreItem xmlns:ds="http://schemas.openxmlformats.org/officeDocument/2006/customXml" ds:itemID="{FD090B83-20E0-47AF-B2A6-2FB3597F70AE}">
  <ds:schemaRefs>
    <ds:schemaRef ds:uri="http://schemas.microsoft.com/sharepoint/v3/contenttype/forms"/>
  </ds:schemaRefs>
</ds:datastoreItem>
</file>

<file path=customXml/itemProps3.xml><?xml version="1.0" encoding="utf-8"?>
<ds:datastoreItem xmlns:ds="http://schemas.openxmlformats.org/officeDocument/2006/customXml" ds:itemID="{62F38CE3-2685-4F00-B5FA-2B12448CD9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9002ef-9e8a-4fc3-b22e-485bc02c7a38"/>
    <ds:schemaRef ds:uri="71000bc1-66a0-4240-b925-9fcb578875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16</vt:i4>
      </vt:variant>
    </vt:vector>
  </HeadingPairs>
  <TitlesOfParts>
    <vt:vector size="28" baseType="lpstr">
      <vt:lpstr>Revisions&amp;Action Log</vt:lpstr>
      <vt:lpstr>Acronyms</vt:lpstr>
      <vt:lpstr>Instructions</vt:lpstr>
      <vt:lpstr>Dashboard</vt:lpstr>
      <vt:lpstr>1. Key Principles</vt:lpstr>
      <vt:lpstr>2. Extra-Tropical Storms</vt:lpstr>
      <vt:lpstr>3. Tropical Cyclones</vt:lpstr>
      <vt:lpstr>4. Extreme Heat</vt:lpstr>
      <vt:lpstr>5. Extreme Cold</vt:lpstr>
      <vt:lpstr>6. Lightning</vt:lpstr>
      <vt:lpstr>Scoring</vt:lpstr>
      <vt:lpstr>Weights</vt:lpstr>
      <vt:lpstr>'1. Key Principles'!Print_Area</vt:lpstr>
      <vt:lpstr>'2. Extra-Tropical Storms'!Print_Area</vt:lpstr>
      <vt:lpstr>'3. Tropical Cyclones'!Print_Area</vt:lpstr>
      <vt:lpstr>'4. Extreme Heat'!Print_Area</vt:lpstr>
      <vt:lpstr>'5. Extreme Cold'!Print_Area</vt:lpstr>
      <vt:lpstr>'6. Lightning'!Print_Area</vt:lpstr>
      <vt:lpstr>Acronyms!Print_Area</vt:lpstr>
      <vt:lpstr>Dashboard!Print_Area</vt:lpstr>
      <vt:lpstr>Instructions!Print_Area</vt:lpstr>
      <vt:lpstr>'Revisions&amp;Action Log'!Print_Area</vt:lpstr>
      <vt:lpstr>'1. Key Principles'!Print_Titles</vt:lpstr>
      <vt:lpstr>'2. Extra-Tropical Storms'!Print_Titles</vt:lpstr>
      <vt:lpstr>'3. Tropical Cyclones'!Print_Titles</vt:lpstr>
      <vt:lpstr>'4. Extreme Heat'!Print_Titles</vt:lpstr>
      <vt:lpstr>'5. Extreme Cold'!Print_Titles</vt:lpstr>
      <vt:lpstr>'6. Lightning'!Print_Titles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Hillier, Stephen (London)</dc:creator>
  <cp:keywords/>
  <dc:description/>
  <cp:lastModifiedBy>Beate Hildenbrand</cp:lastModifiedBy>
  <cp:revision/>
  <dcterms:created xsi:type="dcterms:W3CDTF">2024-02-15T19:27:07Z</dcterms:created>
  <dcterms:modified xsi:type="dcterms:W3CDTF">2026-04-20T17:52:04Z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0x01010042FE0D3B6C138D45B49B866DDF0557D5</vt:lpwstr>
  </property>
  <property fmtid="{D5CDD505-2E9C-101B-9397-08002B2CF9AE}" pid="3" name="MediaServiceImageTags">
    <vt:lpwstr/>
  </property>
  <property fmtid="{D5CDD505-2E9C-101B-9397-08002B2CF9AE}" pid="4" name="MSIP_Label_20ea7001-5c24-4702-a3ac-e436ccb02747_Enabled">
    <vt:lpwstr>true</vt:lpwstr>
  </property>
  <property fmtid="{D5CDD505-2E9C-101B-9397-08002B2CF9AE}" pid="5" name="MSIP_Label_20ea7001-5c24-4702-a3ac-e436ccb02747_SetDate">
    <vt:lpwstr>2025-04-29T09:26:43Z</vt:lpwstr>
  </property>
  <property fmtid="{D5CDD505-2E9C-101B-9397-08002B2CF9AE}" pid="6" name="MSIP_Label_20ea7001-5c24-4702-a3ac-e436ccb02747_Method">
    <vt:lpwstr>Standard</vt:lpwstr>
  </property>
  <property fmtid="{D5CDD505-2E9C-101B-9397-08002B2CF9AE}" pid="7" name="MSIP_Label_20ea7001-5c24-4702-a3ac-e436ccb02747_Name">
    <vt:lpwstr>Confidential</vt:lpwstr>
  </property>
  <property fmtid="{D5CDD505-2E9C-101B-9397-08002B2CF9AE}" pid="8" name="MSIP_Label_20ea7001-5c24-4702-a3ac-e436ccb02747_SiteId">
    <vt:lpwstr>c8823c91-be81-4f89-b024-6c3dd789c106</vt:lpwstr>
  </property>
  <property fmtid="{D5CDD505-2E9C-101B-9397-08002B2CF9AE}" pid="9" name="MSIP_Label_20ea7001-5c24-4702-a3ac-e436ccb02747_ActionId">
    <vt:lpwstr>d4706b66-72ce-4f30-8197-22b35dec45fb</vt:lpwstr>
  </property>
  <property fmtid="{D5CDD505-2E9C-101B-9397-08002B2CF9AE}" pid="10" name="MSIP_Label_20ea7001-5c24-4702-a3ac-e436ccb02747_ContentBits">
    <vt:lpwstr>2</vt:lpwstr>
  </property>
  <property fmtid="{D5CDD505-2E9C-101B-9397-08002B2CF9AE}" pid="11" name="Folder_Number">
    <vt:lpwstr/>
  </property>
  <property fmtid="{D5CDD505-2E9C-101B-9397-08002B2CF9AE}" pid="12" name="Folder_Code">
    <vt:lpwstr/>
  </property>
  <property fmtid="{D5CDD505-2E9C-101B-9397-08002B2CF9AE}" pid="13" name="Folder_Name">
    <vt:lpwstr/>
  </property>
  <property fmtid="{D5CDD505-2E9C-101B-9397-08002B2CF9AE}" pid="14" name="Folder_Description">
    <vt:lpwstr/>
  </property>
  <property fmtid="{D5CDD505-2E9C-101B-9397-08002B2CF9AE}" pid="15" name="/Folder_Name/">
    <vt:lpwstr/>
  </property>
  <property fmtid="{D5CDD505-2E9C-101B-9397-08002B2CF9AE}" pid="16" name="/Folder_Description/">
    <vt:lpwstr/>
  </property>
  <property fmtid="{D5CDD505-2E9C-101B-9397-08002B2CF9AE}" pid="17" name="Folder_Version">
    <vt:lpwstr/>
  </property>
  <property fmtid="{D5CDD505-2E9C-101B-9397-08002B2CF9AE}" pid="18" name="Folder_VersionSeq">
    <vt:lpwstr/>
  </property>
  <property fmtid="{D5CDD505-2E9C-101B-9397-08002B2CF9AE}" pid="19" name="Folder_Manager">
    <vt:lpwstr/>
  </property>
  <property fmtid="{D5CDD505-2E9C-101B-9397-08002B2CF9AE}" pid="20" name="Folder_ManagerDesc">
    <vt:lpwstr/>
  </property>
  <property fmtid="{D5CDD505-2E9C-101B-9397-08002B2CF9AE}" pid="21" name="Folder_Storage">
    <vt:lpwstr/>
  </property>
  <property fmtid="{D5CDD505-2E9C-101B-9397-08002B2CF9AE}" pid="22" name="Folder_StorageDesc">
    <vt:lpwstr/>
  </property>
  <property fmtid="{D5CDD505-2E9C-101B-9397-08002B2CF9AE}" pid="23" name="Folder_Creator">
    <vt:lpwstr/>
  </property>
  <property fmtid="{D5CDD505-2E9C-101B-9397-08002B2CF9AE}" pid="24" name="Folder_CreatorDesc">
    <vt:lpwstr/>
  </property>
  <property fmtid="{D5CDD505-2E9C-101B-9397-08002B2CF9AE}" pid="25" name="Folder_CreateDate">
    <vt:lpwstr/>
  </property>
  <property fmtid="{D5CDD505-2E9C-101B-9397-08002B2CF9AE}" pid="26" name="Folder_Updater">
    <vt:lpwstr/>
  </property>
  <property fmtid="{D5CDD505-2E9C-101B-9397-08002B2CF9AE}" pid="27" name="Folder_UpdaterDesc">
    <vt:lpwstr/>
  </property>
  <property fmtid="{D5CDD505-2E9C-101B-9397-08002B2CF9AE}" pid="28" name="Folder_UpdateDate">
    <vt:lpwstr/>
  </property>
  <property fmtid="{D5CDD505-2E9C-101B-9397-08002B2CF9AE}" pid="29" name="Document_Number">
    <vt:lpwstr/>
  </property>
  <property fmtid="{D5CDD505-2E9C-101B-9397-08002B2CF9AE}" pid="30" name="Document_Name">
    <vt:lpwstr/>
  </property>
  <property fmtid="{D5CDD505-2E9C-101B-9397-08002B2CF9AE}" pid="31" name="Document_FileName">
    <vt:lpwstr/>
  </property>
  <property fmtid="{D5CDD505-2E9C-101B-9397-08002B2CF9AE}" pid="32" name="Document_Version">
    <vt:lpwstr/>
  </property>
  <property fmtid="{D5CDD505-2E9C-101B-9397-08002B2CF9AE}" pid="33" name="Document_VersionSeq">
    <vt:lpwstr/>
  </property>
  <property fmtid="{D5CDD505-2E9C-101B-9397-08002B2CF9AE}" pid="34" name="Document_Creator">
    <vt:lpwstr/>
  </property>
  <property fmtid="{D5CDD505-2E9C-101B-9397-08002B2CF9AE}" pid="35" name="Document_CreatorDesc">
    <vt:lpwstr/>
  </property>
  <property fmtid="{D5CDD505-2E9C-101B-9397-08002B2CF9AE}" pid="36" name="Document_CreateDate">
    <vt:lpwstr/>
  </property>
  <property fmtid="{D5CDD505-2E9C-101B-9397-08002B2CF9AE}" pid="37" name="Document_Updater">
    <vt:lpwstr/>
  </property>
  <property fmtid="{D5CDD505-2E9C-101B-9397-08002B2CF9AE}" pid="38" name="Document_UpdaterDesc">
    <vt:lpwstr/>
  </property>
  <property fmtid="{D5CDD505-2E9C-101B-9397-08002B2CF9AE}" pid="39" name="Document_UpdateDate">
    <vt:lpwstr/>
  </property>
  <property fmtid="{D5CDD505-2E9C-101B-9397-08002B2CF9AE}" pid="40" name="Document_Size">
    <vt:lpwstr/>
  </property>
  <property fmtid="{D5CDD505-2E9C-101B-9397-08002B2CF9AE}" pid="41" name="Document_Storage">
    <vt:lpwstr/>
  </property>
  <property fmtid="{D5CDD505-2E9C-101B-9397-08002B2CF9AE}" pid="42" name="Document_StorageDesc">
    <vt:lpwstr/>
  </property>
  <property fmtid="{D5CDD505-2E9C-101B-9397-08002B2CF9AE}" pid="43" name="Document_Department">
    <vt:lpwstr/>
  </property>
  <property fmtid="{D5CDD505-2E9C-101B-9397-08002B2CF9AE}" pid="44" name="Document_DepartmentDesc">
    <vt:lpwstr/>
  </property>
</Properties>
</file>